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企画総務課\永年保存書類\財政係\A調査各種\財政比較分析表\令和４年度\【照会：312（火）、325（月）〆】令和４年度財政状況資料集の作成及び提出について\"/>
    </mc:Choice>
  </mc:AlternateContent>
  <bookViews>
    <workbookView xWindow="0" yWindow="0" windowWidth="15360" windowHeight="7635" tabRatio="8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<sst xmlns="http://schemas.openxmlformats.org/spreadsheetml/2006/main" count="1111" uniqueCount="607">
  <si>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</si>
  <si>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</si>
  <si>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</si>
  <si>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</si>
  <si>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</si>
  <si>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</si>
  <si>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</si>
  <si>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</si>
  <si>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</si>
  <si>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</si>
  <si>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</si>
  <si>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</si>
  <si>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</si>
  <si>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</si>
  <si>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</si>
  <si>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</si>
  <si>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</si>
  <si>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</si>
  <si>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</si>
  <si>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</si>
  <si>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</si>
  <si>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</si>
  <si>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</si>
  <si>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</si>
  <si>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</si>
  <si>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</si>
  <si>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</si>
  <si>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</si>
  <si>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</si>
  <si>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</si>
  <si>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</si>
  <si>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</si>
  <si>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</si>
  <si>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</si>
  <si>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</si>
  <si>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</si>
  <si>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</si>
  <si>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</si>
  <si>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</si>
  <si>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</si>
  <si>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</si>
  <si>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</si>
  <si>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</si>
  <si>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</si>
  <si>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</si>
  <si>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</si>
  <si>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</si>
  <si>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</si>
  <si>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</si>
  <si>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</si>
  <si>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</si>
  <si>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</si>
  <si>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</si>
  <si>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</si>
  <si>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</si>
  <si>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</si>
  <si>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</si>
  <si>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</si>
  <si>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</si>
  <si>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</si>
  <si>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</si>
  <si>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</si>
  <si>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</si>
  <si>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</si>
  <si>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</si>
  <si>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</si>
  <si>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</si>
  <si>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</si>
  <si>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</si>
  <si>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</si>
  <si>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</si>
  <si>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</si>
  <si>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</si>
  <si>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</si>
  <si>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</si>
  <si>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</si>
  <si>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</si>
  <si>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</si>
  <si>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</si>
  <si>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</si>
  <si>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</si>
  <si>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</si>
  <si>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</si>
  <si>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</si>
  <si>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</si>
  <si>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</si>
  <si>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</si>
  <si>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</si>
  <si>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</si>
  <si>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</si>
  <si>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</si>
  <si>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</si>
  <si>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</si>
  <si>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</si>
  <si>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</si>
  <si>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</si>
  <si>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</si>
  <si>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</si>
  <si>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</si>
  <si>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</si>
  <si>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西興部村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</si>
  <si>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</si>
  <si>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</si>
  <si>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</si>
  <si>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</si>
  <si>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</si>
  <si>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</si>
  <si>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</si>
  <si>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</si>
  <si>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</si>
  <si>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</si>
  <si>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</si>
  <si>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</si>
  <si>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</si>
  <si>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</si>
  <si>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</si>
  <si>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</si>
  <si>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</si>
  <si>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</si>
  <si>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</si>
  <si>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</si>
  <si>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</si>
  <si>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</si>
  <si>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</si>
  <si>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</si>
  <si>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</si>
  <si>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</si>
  <si>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</si>
  <si>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</si>
  <si>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</si>
  <si>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</si>
  <si>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</si>
  <si>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</si>
  <si>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</si>
  <si>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</si>
  <si>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</si>
  <si>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</si>
  <si>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</si>
  <si>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</si>
  <si>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</si>
  <si>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</si>
  <si>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</si>
  <si>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</si>
  <si>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</si>
  <si>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</si>
  <si>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</si>
  <si>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</si>
  <si>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</si>
  <si>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</si>
  <si>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</si>
  <si>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</si>
  <si>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</si>
  <si>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</si>
  <si>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</si>
  <si>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</si>
  <si>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</si>
  <si>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</si>
  <si>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</si>
  <si>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</si>
  <si>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</si>
  <si>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</si>
  <si>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</si>
  <si>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</si>
  <si>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</si>
  <si>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</si>
  <si>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</si>
  <si>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</si>
  <si>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</si>
  <si>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</si>
  <si>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</si>
  <si>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</si>
  <si>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</si>
  <si>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</si>
  <si>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</si>
  <si>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</si>
  <si>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</si>
  <si>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</si>
  <si>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</si>
  <si>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</si>
  <si>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</si>
  <si>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</si>
  <si>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</si>
  <si>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</si>
  <si>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</si>
  <si>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</si>
  <si>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</si>
  <si>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</si>
  <si>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</si>
  <si>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</si>
  <si>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</si>
  <si>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</si>
  <si>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</si>
  <si>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</si>
  <si>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</si>
  <si>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</si>
  <si>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</si>
  <si>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</si>
  <si>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</si>
  <si>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</si>
  <si>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</si>
  <si>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</si>
  <si>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</si>
  <si>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</si>
  <si>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</si>
  <si>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</si>
  <si>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</si>
  <si>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</si>
  <si>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</si>
  <si>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</si>
  <si>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</si>
  <si>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</si>
  <si>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</si>
  <si>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</si>
  <si>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</si>
  <si>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</si>
  <si>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</si>
  <si>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</si>
  <si>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</si>
  <si>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</si>
  <si>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北海道西興部村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</si>
  <si>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</si>
  <si>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</si>
  <si>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</si>
  <si>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</si>
  <si>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</si>
  <si>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</si>
  <si>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</si>
  <si>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</si>
  <si>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</si>
  <si>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</si>
  <si>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</si>
  <si>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</si>
  <si>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</si>
  <si>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</si>
  <si>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</si>
  <si>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</si>
  <si>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</si>
  <si>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</si>
  <si>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</si>
  <si>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</si>
  <si>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</si>
  <si>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</si>
  <si>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</si>
  <si>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</si>
  <si>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</si>
  <si>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</si>
  <si>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</si>
  <si>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</si>
  <si>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</si>
  <si>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</si>
  <si>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</si>
  <si>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</si>
  <si>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</si>
  <si>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</si>
  <si>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</si>
  <si>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</si>
  <si>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</si>
  <si>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</si>
  <si>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</si>
  <si>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</si>
  <si>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</si>
  <si>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</si>
  <si>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</si>
  <si>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</si>
  <si>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</si>
  <si>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</si>
  <si>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</si>
  <si>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</si>
  <si>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</si>
  <si>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</si>
  <si>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</si>
  <si>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</si>
  <si>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</si>
  <si>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</si>
  <si>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</si>
  <si>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</si>
  <si>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</si>
  <si>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</si>
  <si>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</si>
  <si>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</si>
  <si>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</si>
  <si>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</si>
  <si>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</si>
  <si>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</si>
  <si>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</si>
  <si>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</si>
  <si>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</si>
  <si>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</si>
  <si>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</si>
  <si>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</si>
  <si>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</si>
  <si>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</si>
  <si>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</si>
  <si>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</si>
  <si>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</si>
  <si>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</si>
  <si>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</si>
  <si>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</si>
  <si>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</si>
  <si>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</si>
  <si>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</si>
  <si>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</si>
  <si>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</si>
  <si>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</si>
  <si>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</si>
  <si>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</si>
  <si>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</si>
  <si>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</si>
  <si>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</si>
  <si>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</si>
  <si>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</si>
  <si>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</si>
  <si>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</si>
  <si>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</si>
  <si>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</si>
  <si>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</si>
  <si>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</si>
  <si>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</si>
  <si>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</si>
  <si>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</si>
  <si>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</si>
  <si>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</si>
  <si>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</si>
  <si>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</si>
  <si>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</si>
  <si>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</si>
  <si>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</si>
  <si>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</si>
  <si>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</si>
  <si>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</si>
  <si>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</si>
  <si>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</si>
  <si>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</si>
  <si>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</si>
  <si>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</si>
  <si>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</si>
  <si>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</si>
  <si>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</si>
  <si>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</si>
  <si>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</si>
  <si>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</si>
  <si>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</si>
  <si>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</si>
  <si>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</si>
  <si>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</si>
  <si>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</si>
  <si>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</si>
  <si>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</si>
  <si>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</si>
  <si>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</si>
  <si>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</si>
  <si>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</si>
  <si>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</si>
  <si>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</si>
  <si>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</si>
  <si>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</si>
  <si>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</si>
  <si>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</si>
  <si>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</si>
  <si>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</si>
  <si>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</si>
  <si>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</si>
  <si>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</si>
  <si>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</si>
  <si>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</si>
  <si>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</si>
  <si>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</si>
  <si>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</si>
  <si>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</si>
  <si>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</si>
  <si>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</si>
  <si>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</si>
  <si>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北海道西興部村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</si>
  <si>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</si>
  <si>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</si>
  <si>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</si>
  <si>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</si>
  <si>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</si>
  <si>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</si>
  <si>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</si>
  <si>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</si>
  <si>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</si>
  <si>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</si>
  <si>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</si>
  <si>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</si>
  <si>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</si>
  <si>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</si>
  <si>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</si>
  <si>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</si>
  <si>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</si>
  <si>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</si>
  <si>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</si>
  <si>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</si>
  <si>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</si>
  <si>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</si>
  <si>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</si>
  <si>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</si>
  <si>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</si>
  <si>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</si>
  <si>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</si>
  <si>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</si>
  <si>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</si>
  <si>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</si>
  <si>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</si>
  <si>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</si>
  <si>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</si>
  <si>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</si>
  <si>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</si>
  <si>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</si>
  <si>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</si>
  <si>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</si>
  <si>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</si>
  <si>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</si>
  <si>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</si>
  <si>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</si>
  <si>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</si>
  <si>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</si>
  <si>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</si>
  <si>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</si>
  <si>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</si>
  <si>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</si>
  <si>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</si>
  <si>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</si>
  <si>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</si>
  <si>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</si>
  <si>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</si>
  <si>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</si>
  <si>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</si>
  <si>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</si>
  <si>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</si>
  <si>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</si>
  <si>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</si>
  <si>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</si>
  <si>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</si>
  <si>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</si>
  <si>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</si>
  <si>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</si>
  <si>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</si>
  <si>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</si>
  <si>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</si>
  <si>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</si>
  <si>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</si>
  <si>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</si>
  <si>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</si>
  <si>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</si>
  <si>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</si>
  <si>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</si>
  <si>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</si>
  <si>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</si>
  <si>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</si>
  <si>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</si>
  <si>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</si>
  <si>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</si>
  <si>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</si>
  <si>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</si>
  <si>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</si>
  <si>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</si>
  <si>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</si>
  <si>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</si>
  <si>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</si>
  <si>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</si>
  <si>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</si>
  <si>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</si>
  <si>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</si>
  <si>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</si>
  <si>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</si>
  <si>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</si>
  <si>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</si>
  <si>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</si>
  <si>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</si>
  <si>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</si>
  <si>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</si>
  <si>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</si>
  <si>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</si>
  <si>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</si>
  <si>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</si>
  <si>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</si>
  <si>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</si>
  <si>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</si>
  <si>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</si>
  <si>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</si>
  <si>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</si>
  <si>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t>
    <phoneticPr fontId="5"/>
  </si>
  <si>
    <t>-</t>
    <phoneticPr fontId="5"/>
  </si>
  <si>
    <t>-</t>
    <phoneticPr fontId="5"/>
  </si>
  <si>
    <t>-</t>
    <phoneticPr fontId="5"/>
  </si>
  <si>
    <t>-</t>
    <phoneticPr fontId="5"/>
  </si>
  <si>
    <t>(Ｆ)</t>
    <phoneticPr fontId="5"/>
  </si>
  <si>
    <t>後期高齢者医療特別会計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</si>
  <si>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</si>
  <si>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</si>
  <si>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</si>
  <si>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</si>
  <si>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</si>
  <si>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</si>
  <si>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</si>
  <si>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</si>
  <si>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</si>
  <si>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</si>
  <si>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</si>
  <si>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</si>
  <si>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</si>
  <si>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</si>
  <si>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</si>
  <si>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</si>
  <si>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</si>
  <si>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</si>
  <si>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</si>
  <si>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</si>
  <si>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</si>
  <si>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</si>
  <si>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</si>
  <si>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</si>
  <si>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</si>
  <si>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</si>
  <si>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</si>
  <si>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</si>
  <si>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</si>
  <si>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</si>
  <si>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</si>
  <si>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</si>
  <si>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</si>
  <si>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</si>
  <si>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</si>
  <si>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</si>
  <si>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</si>
  <si>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</si>
  <si>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</si>
  <si>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</si>
  <si>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</si>
  <si>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</si>
  <si>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</si>
  <si>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</si>
  <si>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</si>
  <si>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</si>
  <si>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</si>
  <si>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</si>
  <si>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</si>
  <si>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</si>
  <si>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</si>
  <si>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</si>
  <si>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</si>
  <si>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</si>
  <si>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</si>
  <si>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</si>
  <si>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</si>
  <si>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</si>
  <si>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</si>
  <si>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</si>
  <si>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</si>
  <si>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</si>
  <si>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</si>
  <si>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</si>
  <si>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</si>
  <si>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</si>
  <si>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</si>
  <si>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</si>
  <si>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</si>
  <si>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</si>
  <si>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</si>
  <si>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</si>
  <si>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</si>
  <si>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</si>
  <si>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</si>
  <si>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</si>
  <si>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</si>
  <si>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</si>
  <si>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</si>
  <si>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</si>
  <si>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</si>
  <si>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</si>
  <si>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</si>
  <si>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</si>
  <si>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</si>
  <si>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</si>
  <si>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</si>
  <si>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</si>
  <si>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</si>
  <si>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</si>
  <si>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4.24</t>
  </si>
  <si>
    <t>一般会計</t>
  </si>
  <si>
    <t>介護保険特別会計</t>
  </si>
  <si>
    <t>簡易水道事業特別会計</t>
  </si>
  <si>
    <t>下水道事業特別会計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</si>
  <si>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</si>
  <si>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</si>
  <si>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</si>
  <si>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</si>
  <si>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</si>
  <si>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</si>
  <si>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</si>
  <si>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</si>
  <si>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</si>
  <si>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</si>
  <si>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法非適用企業</t>
  </si>
  <si>
    <t>網走地方教育研修センター組合</t>
    <rPh sb="0" eb="2">
      <t>アバシリ</t>
    </rPh>
    <rPh sb="2" eb="4">
      <t>チホウ</t>
    </rPh>
    <rPh sb="4" eb="6">
      <t>キョウイク</t>
    </rPh>
    <rPh sb="6" eb="8">
      <t>ケンシュウ</t>
    </rPh>
    <rPh sb="12" eb="14">
      <t>クミアイ</t>
    </rPh>
    <phoneticPr fontId="2"/>
  </si>
  <si>
    <t>-</t>
    <phoneticPr fontId="2"/>
  </si>
  <si>
    <t>紋別地区消防組合</t>
    <rPh sb="0" eb="2">
      <t>モンベツ</t>
    </rPh>
    <rPh sb="2" eb="4">
      <t>チク</t>
    </rPh>
    <rPh sb="4" eb="6">
      <t>ショウボウ</t>
    </rPh>
    <rPh sb="6" eb="8">
      <t>クミアイ</t>
    </rPh>
    <phoneticPr fontId="2"/>
  </si>
  <si>
    <t>西紋別地区環境衛生組合</t>
    <rPh sb="0" eb="1">
      <t>ニシ</t>
    </rPh>
    <rPh sb="1" eb="3">
      <t>モンベツ</t>
    </rPh>
    <rPh sb="3" eb="5">
      <t>チク</t>
    </rPh>
    <rPh sb="5" eb="7">
      <t>カンキョウ</t>
    </rPh>
    <rPh sb="7" eb="9">
      <t>エイセイ</t>
    </rPh>
    <rPh sb="9" eb="11">
      <t>クミアイ</t>
    </rPh>
    <phoneticPr fontId="2"/>
  </si>
  <si>
    <t>広域紋別病院企業団</t>
    <rPh sb="0" eb="2">
      <t>コウイキ</t>
    </rPh>
    <rPh sb="2" eb="4">
      <t>モンベツ</t>
    </rPh>
    <rPh sb="4" eb="6">
      <t>ビョウイン</t>
    </rPh>
    <rPh sb="6" eb="9">
      <t>キギョウダン</t>
    </rPh>
    <phoneticPr fontId="2"/>
  </si>
  <si>
    <t>オホーツク楽器工業株式会社</t>
    <rPh sb="5" eb="7">
      <t>ガッキ</t>
    </rPh>
    <rPh sb="7" eb="9">
      <t>コウギョウ</t>
    </rPh>
    <rPh sb="9" eb="11">
      <t>カブシキ</t>
    </rPh>
    <rPh sb="11" eb="13">
      <t>カイシャ</t>
    </rPh>
    <phoneticPr fontId="2"/>
  </si>
  <si>
    <t>株式会社森夢</t>
    <rPh sb="0" eb="2">
      <t>カブシキ</t>
    </rPh>
    <rPh sb="2" eb="4">
      <t>カイシャ</t>
    </rPh>
    <rPh sb="4" eb="5">
      <t>モリ</t>
    </rPh>
    <rPh sb="5" eb="6">
      <t>ユメ</t>
    </rPh>
    <phoneticPr fontId="2"/>
  </si>
  <si>
    <t>公共施設整備基金</t>
  </si>
  <si>
    <t>名寄本線代替輸送確保基金</t>
  </si>
  <si>
    <t>社会福祉事業基金</t>
  </si>
  <si>
    <t>義務教育施設整備基金</t>
  </si>
  <si>
    <t>ふるさと振興事業基金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</si>
</sst>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BE14-4A19-A769-BB578A99F0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901860</c:v>
                </c:pt>
                <c:pt idx="1">
                  <c:v>515568</c:v>
                </c:pt>
                <c:pt idx="2">
                  <c:v>205323</c:v>
                </c:pt>
                <c:pt idx="3">
                  <c:v>251961</c:v>
                </c:pt>
                <c:pt idx="4">
                  <c:v>762390</c:v>
                </c:pt>
              </c:numCache>
            </c:numRef>
          </c:val>
          <c:smooth val="0"/>
          <c:extLst>
            <c:ext xmlns:c16="http://schemas.microsoft.com/office/drawing/2014/chart" uri="{C3380CC4-5D6E-409C-BE32-E72D297353CC}">
              <c16:uniqueId val="{00000001-BE14-4A19-A769-BB578A99F01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2.41</c:v>
                </c:pt>
                <c:pt idx="1">
                  <c:v>2.2000000000000002</c:v>
                </c:pt>
                <c:pt idx="2">
                  <c:v>1.77</c:v>
                </c:pt>
                <c:pt idx="3">
                  <c:v>4.78</c:v>
                </c:pt>
                <c:pt idx="4">
                  <c:v>2.06</c:v>
                </c:pt>
              </c:numCache>
            </c:numRef>
          </c:val>
          <c:extLst>
            <c:ext xmlns:c16="http://schemas.microsoft.com/office/drawing/2014/chart" uri="{C3380CC4-5D6E-409C-BE32-E72D297353CC}">
              <c16:uniqueId val="{00000000-4513-4911-8A77-A7EFB25283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44.32</c:v>
                </c:pt>
                <c:pt idx="1">
                  <c:v>45.16</c:v>
                </c:pt>
                <c:pt idx="2">
                  <c:v>48.89</c:v>
                </c:pt>
                <c:pt idx="3">
                  <c:v>47.7</c:v>
                </c:pt>
                <c:pt idx="4">
                  <c:v>42.5</c:v>
                </c:pt>
              </c:numCache>
            </c:numRef>
          </c:val>
          <c:extLst>
            <c:ext xmlns:c16="http://schemas.microsoft.com/office/drawing/2014/chart" uri="{C3380CC4-5D6E-409C-BE32-E72D297353CC}">
              <c16:uniqueId val="{00000001-4513-4911-8A77-A7EFB252833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4.0999999999999996</c:v>
                </c:pt>
                <c:pt idx="1">
                  <c:v>24.91</c:v>
                </c:pt>
                <c:pt idx="2">
                  <c:v>4.45</c:v>
                </c:pt>
                <c:pt idx="3">
                  <c:v>4.13</c:v>
                </c:pt>
                <c:pt idx="4">
                  <c:v>-4.24</c:v>
                </c:pt>
              </c:numCache>
            </c:numRef>
          </c:val>
          <c:smooth val="0"/>
          <c:extLst>
            <c:ext xmlns:c16="http://schemas.microsoft.com/office/drawing/2014/chart" uri="{C3380CC4-5D6E-409C-BE32-E72D297353CC}">
              <c16:uniqueId val="{00000002-4513-4911-8A77-A7EFB252833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5AB-43FF-AE18-7EBDB8F3BA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5AB-43FF-AE18-7EBDB8F3BAC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5AB-43FF-AE18-7EBDB8F3BAC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5AB-43FF-AE18-7EBDB8F3BAC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5AB-43FF-AE18-7EBDB8F3BAC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0.44</c:v>
                </c:pt>
                <c:pt idx="2">
                  <c:v>#N/A</c:v>
                </c:pt>
                <c:pt idx="3">
                  <c:v>0.27</c:v>
                </c:pt>
                <c:pt idx="4">
                  <c:v>#N/A</c:v>
                </c:pt>
                <c:pt idx="5">
                  <c:v>0.53</c:v>
                </c:pt>
                <c:pt idx="6">
                  <c:v>#N/A</c:v>
                </c:pt>
                <c:pt idx="7">
                  <c:v>0.16</c:v>
                </c:pt>
                <c:pt idx="8">
                  <c:v>#N/A</c:v>
                </c:pt>
                <c:pt idx="9">
                  <c:v>0</c:v>
                </c:pt>
              </c:numCache>
            </c:numRef>
          </c:val>
          <c:extLst>
            <c:ext xmlns:c16="http://schemas.microsoft.com/office/drawing/2014/chart" uri="{C3380CC4-5D6E-409C-BE32-E72D297353CC}">
              <c16:uniqueId val="{00000005-F5AB-43FF-AE18-7EBDB8F3BAC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0.03</c:v>
                </c:pt>
                <c:pt idx="2">
                  <c:v>#N/A</c:v>
                </c:pt>
                <c:pt idx="3">
                  <c:v>0.05</c:v>
                </c:pt>
                <c:pt idx="4">
                  <c:v>#N/A</c:v>
                </c:pt>
                <c:pt idx="5">
                  <c:v>0.01</c:v>
                </c:pt>
                <c:pt idx="6">
                  <c:v>#N/A</c:v>
                </c:pt>
                <c:pt idx="7">
                  <c:v>0.04</c:v>
                </c:pt>
                <c:pt idx="8">
                  <c:v>#N/A</c:v>
                </c:pt>
                <c:pt idx="9">
                  <c:v>0.03</c:v>
                </c:pt>
              </c:numCache>
            </c:numRef>
          </c:val>
          <c:extLst>
            <c:ext xmlns:c16="http://schemas.microsoft.com/office/drawing/2014/chart" uri="{C3380CC4-5D6E-409C-BE32-E72D297353CC}">
              <c16:uniqueId val="{00000006-F5AB-43FF-AE18-7EBDB8F3BAC5}"/>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0.05</c:v>
                </c:pt>
                <c:pt idx="2">
                  <c:v>#N/A</c:v>
                </c:pt>
                <c:pt idx="3">
                  <c:v>7.0000000000000007E-2</c:v>
                </c:pt>
                <c:pt idx="4">
                  <c:v>#N/A</c:v>
                </c:pt>
                <c:pt idx="5">
                  <c:v>0.06</c:v>
                </c:pt>
                <c:pt idx="6">
                  <c:v>#N/A</c:v>
                </c:pt>
                <c:pt idx="7">
                  <c:v>0.05</c:v>
                </c:pt>
                <c:pt idx="8">
                  <c:v>#N/A</c:v>
                </c:pt>
                <c:pt idx="9">
                  <c:v>0.05</c:v>
                </c:pt>
              </c:numCache>
            </c:numRef>
          </c:val>
          <c:extLst>
            <c:ext xmlns:c16="http://schemas.microsoft.com/office/drawing/2014/chart" uri="{C3380CC4-5D6E-409C-BE32-E72D297353CC}">
              <c16:uniqueId val="{00000007-F5AB-43FF-AE18-7EBDB8F3BAC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1.35</c:v>
                </c:pt>
                <c:pt idx="2">
                  <c:v>#N/A</c:v>
                </c:pt>
                <c:pt idx="3">
                  <c:v>1.33</c:v>
                </c:pt>
                <c:pt idx="4">
                  <c:v>#N/A</c:v>
                </c:pt>
                <c:pt idx="5">
                  <c:v>2.3199999999999998</c:v>
                </c:pt>
                <c:pt idx="6">
                  <c:v>#N/A</c:v>
                </c:pt>
                <c:pt idx="7">
                  <c:v>1.21</c:v>
                </c:pt>
                <c:pt idx="8">
                  <c:v>#N/A</c:v>
                </c:pt>
                <c:pt idx="9">
                  <c:v>0.52</c:v>
                </c:pt>
              </c:numCache>
            </c:numRef>
          </c:val>
          <c:extLst>
            <c:ext xmlns:c16="http://schemas.microsoft.com/office/drawing/2014/chart" uri="{C3380CC4-5D6E-409C-BE32-E72D297353CC}">
              <c16:uniqueId val="{00000008-F5AB-43FF-AE18-7EBDB8F3BAC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2.41</c:v>
                </c:pt>
                <c:pt idx="2">
                  <c:v>#N/A</c:v>
                </c:pt>
                <c:pt idx="3">
                  <c:v>2.2000000000000002</c:v>
                </c:pt>
                <c:pt idx="4">
                  <c:v>#N/A</c:v>
                </c:pt>
                <c:pt idx="5">
                  <c:v>1.76</c:v>
                </c:pt>
                <c:pt idx="6">
                  <c:v>#N/A</c:v>
                </c:pt>
                <c:pt idx="7">
                  <c:v>4.78</c:v>
                </c:pt>
                <c:pt idx="8">
                  <c:v>#N/A</c:v>
                </c:pt>
                <c:pt idx="9">
                  <c:v>2.0499999999999998</c:v>
                </c:pt>
              </c:numCache>
            </c:numRef>
          </c:val>
          <c:extLst>
            <c:ext xmlns:c16="http://schemas.microsoft.com/office/drawing/2014/chart" uri="{C3380CC4-5D6E-409C-BE32-E72D297353CC}">
              <c16:uniqueId val="{00000009-F5AB-43FF-AE18-7EBDB8F3BA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391</c:v>
                </c:pt>
                <c:pt idx="5">
                  <c:v>357</c:v>
                </c:pt>
                <c:pt idx="8">
                  <c:v>364</c:v>
                </c:pt>
                <c:pt idx="11">
                  <c:v>356</c:v>
                </c:pt>
                <c:pt idx="14">
                  <c:v>438</c:v>
                </c:pt>
              </c:numCache>
            </c:numRef>
          </c:val>
          <c:extLst>
            <c:ext xmlns:c16="http://schemas.microsoft.com/office/drawing/2014/chart" uri="{C3380CC4-5D6E-409C-BE32-E72D297353CC}">
              <c16:uniqueId val="{00000000-D506-4A5C-B36B-36219A79ED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06-4A5C-B36B-36219A79ED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5</c:v>
                </c:pt>
                <c:pt idx="6">
                  <c:v>0</c:v>
                </c:pt>
                <c:pt idx="9">
                  <c:v>0</c:v>
                </c:pt>
                <c:pt idx="12">
                  <c:v>0</c:v>
                </c:pt>
              </c:numCache>
            </c:numRef>
          </c:val>
          <c:extLst>
            <c:ext xmlns:c16="http://schemas.microsoft.com/office/drawing/2014/chart" uri="{C3380CC4-5D6E-409C-BE32-E72D297353CC}">
              <c16:uniqueId val="{00000002-D506-4A5C-B36B-36219A79ED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06-4A5C-B36B-36219A79ED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75</c:v>
                </c:pt>
                <c:pt idx="3">
                  <c:v>51</c:v>
                </c:pt>
                <c:pt idx="6">
                  <c:v>50</c:v>
                </c:pt>
                <c:pt idx="9">
                  <c:v>57</c:v>
                </c:pt>
                <c:pt idx="12">
                  <c:v>57</c:v>
                </c:pt>
              </c:numCache>
            </c:numRef>
          </c:val>
          <c:extLst>
            <c:ext xmlns:c16="http://schemas.microsoft.com/office/drawing/2014/chart" uri="{C3380CC4-5D6E-409C-BE32-E72D297353CC}">
              <c16:uniqueId val="{00000004-D506-4A5C-B36B-36219A79ED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06-4A5C-B36B-36219A79ED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06-4A5C-B36B-36219A79ED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494</c:v>
                </c:pt>
                <c:pt idx="3">
                  <c:v>439</c:v>
                </c:pt>
                <c:pt idx="6">
                  <c:v>390</c:v>
                </c:pt>
                <c:pt idx="9">
                  <c:v>399</c:v>
                </c:pt>
                <c:pt idx="12">
                  <c:v>489</c:v>
                </c:pt>
              </c:numCache>
            </c:numRef>
          </c:val>
          <c:extLst>
            <c:ext xmlns:c16="http://schemas.microsoft.com/office/drawing/2014/chart" uri="{C3380CC4-5D6E-409C-BE32-E72D297353CC}">
              <c16:uniqueId val="{00000007-D506-4A5C-B36B-36219A79ED4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181</c:v>
                </c:pt>
                <c:pt idx="2">
                  <c:v>#N/A</c:v>
                </c:pt>
                <c:pt idx="3">
                  <c:v>#N/A</c:v>
                </c:pt>
                <c:pt idx="4">
                  <c:v>138</c:v>
                </c:pt>
                <c:pt idx="5">
                  <c:v>#N/A</c:v>
                </c:pt>
                <c:pt idx="6">
                  <c:v>#N/A</c:v>
                </c:pt>
                <c:pt idx="7">
                  <c:v>76</c:v>
                </c:pt>
                <c:pt idx="8">
                  <c:v>#N/A</c:v>
                </c:pt>
                <c:pt idx="9">
                  <c:v>#N/A</c:v>
                </c:pt>
                <c:pt idx="10">
                  <c:v>100</c:v>
                </c:pt>
                <c:pt idx="11">
                  <c:v>#N/A</c:v>
                </c:pt>
                <c:pt idx="12">
                  <c:v>#N/A</c:v>
                </c:pt>
                <c:pt idx="13">
                  <c:v>108</c:v>
                </c:pt>
                <c:pt idx="14">
                  <c:v>#N/A</c:v>
                </c:pt>
              </c:numCache>
            </c:numRef>
          </c:val>
          <c:smooth val="0"/>
          <c:extLst>
            <c:ext xmlns:c16="http://schemas.microsoft.com/office/drawing/2014/chart" uri="{C3380CC4-5D6E-409C-BE32-E72D297353CC}">
              <c16:uniqueId val="{00000008-D506-4A5C-B36B-36219A79ED4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3264</c:v>
                </c:pt>
                <c:pt idx="5">
                  <c:v>3090</c:v>
                </c:pt>
                <c:pt idx="8">
                  <c:v>3043</c:v>
                </c:pt>
                <c:pt idx="11">
                  <c:v>3014</c:v>
                </c:pt>
                <c:pt idx="14">
                  <c:v>3045</c:v>
                </c:pt>
              </c:numCache>
            </c:numRef>
          </c:val>
          <c:extLst>
            <c:ext xmlns:c16="http://schemas.microsoft.com/office/drawing/2014/chart" uri="{C3380CC4-5D6E-409C-BE32-E72D297353CC}">
              <c16:uniqueId val="{00000000-52C7-48CD-A548-D4B15C01E8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504</c:v>
                </c:pt>
                <c:pt idx="5">
                  <c:v>443</c:v>
                </c:pt>
                <c:pt idx="8">
                  <c:v>410</c:v>
                </c:pt>
                <c:pt idx="11">
                  <c:v>369</c:v>
                </c:pt>
                <c:pt idx="14">
                  <c:v>372</c:v>
                </c:pt>
              </c:numCache>
            </c:numRef>
          </c:val>
          <c:extLst>
            <c:ext xmlns:c16="http://schemas.microsoft.com/office/drawing/2014/chart" uri="{C3380CC4-5D6E-409C-BE32-E72D297353CC}">
              <c16:uniqueId val="{00000001-52C7-48CD-A548-D4B15C01E8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3200</c:v>
                </c:pt>
                <c:pt idx="5">
                  <c:v>2782</c:v>
                </c:pt>
                <c:pt idx="8">
                  <c:v>2833</c:v>
                </c:pt>
                <c:pt idx="11">
                  <c:v>2857</c:v>
                </c:pt>
                <c:pt idx="14">
                  <c:v>2815</c:v>
                </c:pt>
              </c:numCache>
            </c:numRef>
          </c:val>
          <c:extLst>
            <c:ext xmlns:c16="http://schemas.microsoft.com/office/drawing/2014/chart" uri="{C3380CC4-5D6E-409C-BE32-E72D297353CC}">
              <c16:uniqueId val="{00000002-52C7-48CD-A548-D4B15C01E8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C7-48CD-A548-D4B15C01E8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C7-48CD-A548-D4B15C01E8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5-52C7-48CD-A548-D4B15C01E8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228</c:v>
                </c:pt>
                <c:pt idx="3">
                  <c:v>238</c:v>
                </c:pt>
                <c:pt idx="6">
                  <c:v>194</c:v>
                </c:pt>
                <c:pt idx="9">
                  <c:v>215</c:v>
                </c:pt>
                <c:pt idx="12">
                  <c:v>358</c:v>
                </c:pt>
              </c:numCache>
            </c:numRef>
          </c:val>
          <c:extLst>
            <c:ext xmlns:c16="http://schemas.microsoft.com/office/drawing/2014/chart" uri="{C3380CC4-5D6E-409C-BE32-E72D297353CC}">
              <c16:uniqueId val="{00000006-52C7-48CD-A548-D4B15C01E8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c:v>
                </c:pt>
                <c:pt idx="3">
                  <c:v>16</c:v>
                </c:pt>
                <c:pt idx="6">
                  <c:v>14</c:v>
                </c:pt>
                <c:pt idx="9">
                  <c:v>12</c:v>
                </c:pt>
                <c:pt idx="12">
                  <c:v>10</c:v>
                </c:pt>
              </c:numCache>
            </c:numRef>
          </c:val>
          <c:extLst>
            <c:ext xmlns:c16="http://schemas.microsoft.com/office/drawing/2014/chart" uri="{C3380CC4-5D6E-409C-BE32-E72D297353CC}">
              <c16:uniqueId val="{00000007-52C7-48CD-A548-D4B15C01E8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610</c:v>
                </c:pt>
                <c:pt idx="3">
                  <c:v>584</c:v>
                </c:pt>
                <c:pt idx="6">
                  <c:v>549</c:v>
                </c:pt>
                <c:pt idx="9">
                  <c:v>526</c:v>
                </c:pt>
                <c:pt idx="12">
                  <c:v>485</c:v>
                </c:pt>
              </c:numCache>
            </c:numRef>
          </c:val>
          <c:extLst>
            <c:ext xmlns:c16="http://schemas.microsoft.com/office/drawing/2014/chart" uri="{C3380CC4-5D6E-409C-BE32-E72D297353CC}">
              <c16:uniqueId val="{00000008-52C7-48CD-A548-D4B15C01E8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2C7-48CD-A548-D4B15C01E8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4356</c:v>
                </c:pt>
                <c:pt idx="3">
                  <c:v>4069</c:v>
                </c:pt>
                <c:pt idx="6">
                  <c:v>3991</c:v>
                </c:pt>
                <c:pt idx="9">
                  <c:v>3784</c:v>
                </c:pt>
                <c:pt idx="12">
                  <c:v>3768</c:v>
                </c:pt>
              </c:numCache>
            </c:numRef>
          </c:val>
          <c:extLst>
            <c:ext xmlns:c16="http://schemas.microsoft.com/office/drawing/2014/chart" uri="{C3380CC4-5D6E-409C-BE32-E72D297353CC}">
              <c16:uniqueId val="{0000000A-52C7-48CD-A548-D4B15C01E8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2C7-48CD-A548-D4B15C01E8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685</c:v>
                </c:pt>
                <c:pt idx="1">
                  <c:v>700</c:v>
                </c:pt>
                <c:pt idx="2">
                  <c:v>671</c:v>
                </c:pt>
              </c:numCache>
            </c:numRef>
          </c:val>
          <c:extLst>
            <c:ext xmlns:c16="http://schemas.microsoft.com/office/drawing/2014/chart" uri="{C3380CC4-5D6E-409C-BE32-E72D297353CC}">
              <c16:uniqueId val="{00000000-97C6-4D97-8B62-E4E5EC3CFD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428</c:v>
                </c:pt>
                <c:pt idx="1">
                  <c:v>428</c:v>
                </c:pt>
                <c:pt idx="2">
                  <c:v>476</c:v>
                </c:pt>
              </c:numCache>
            </c:numRef>
          </c:val>
          <c:extLst>
            <c:ext xmlns:c16="http://schemas.microsoft.com/office/drawing/2014/chart" uri="{C3380CC4-5D6E-409C-BE32-E72D297353CC}">
              <c16:uniqueId val="{00000001-97C6-4D97-8B62-E4E5EC3CFD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1683</c:v>
                </c:pt>
                <c:pt idx="1">
                  <c:v>1728</c:v>
                </c:pt>
                <c:pt idx="2">
                  <c:v>1668</c:v>
                </c:pt>
              </c:numCache>
            </c:numRef>
          </c:val>
          <c:extLst>
            <c:ext xmlns:c16="http://schemas.microsoft.com/office/drawing/2014/chart" uri="{C3380CC4-5D6E-409C-BE32-E72D297353CC}">
              <c16:uniqueId val="{00000002-97C6-4D97-8B62-E4E5EC3CFD8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公債費（元利償還金）の額は、なお高い水準にあるが、公債費のうち過疎債の割合が非常に高いこともあり、普通交付税の基準財政需要額の公債費に算入される額も比例して増減している。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R01</a:t>
          </a:r>
          <a:r>
            <a:rPr kumimoji="1" lang="ja-JP" altLang="ja-JP" sz="1100" b="0" i="0" baseline="0">
              <a:solidFill>
                <a:schemeClr val="dk1"/>
              </a:solidFill>
              <a:effectLst/>
              <a:latin typeface="+mn-lt"/>
              <a:ea typeface="+mn-ea"/>
              <a:cs typeface="+mn-cs"/>
            </a:rPr>
            <a:t>年度は繰上償還のため</a:t>
          </a:r>
          <a:r>
            <a:rPr kumimoji="1" lang="en-US" altLang="ja-JP" sz="1100" b="0" i="0" baseline="0">
              <a:solidFill>
                <a:schemeClr val="dk1"/>
              </a:solidFill>
              <a:effectLst/>
              <a:latin typeface="+mn-lt"/>
              <a:ea typeface="+mn-ea"/>
              <a:cs typeface="+mn-cs"/>
            </a:rPr>
            <a:t>420</a:t>
          </a:r>
          <a:r>
            <a:rPr kumimoji="1" lang="ja-JP" altLang="ja-JP" sz="1100" b="0" i="0" baseline="0">
              <a:solidFill>
                <a:schemeClr val="dk1"/>
              </a:solidFill>
              <a:effectLst/>
              <a:latin typeface="+mn-lt"/>
              <a:ea typeface="+mn-ea"/>
              <a:cs typeface="+mn-cs"/>
            </a:rPr>
            <a:t>百万円を取り崩している。</a:t>
          </a:r>
          <a:endParaRPr lang="ja-JP" altLang="ja-JP" sz="1000">
            <a:effectLst/>
          </a:endParaRPr>
        </a:p>
        <a:p>
          <a:pPr eaLnBrk="1" fontAlgn="auto" latinLnBrk="0" hangingPunct="1"/>
          <a:r>
            <a:rPr kumimoji="1" lang="ja-JP" altLang="ja-JP" sz="1100" b="0" i="0" baseline="0">
              <a:solidFill>
                <a:schemeClr val="dk1"/>
              </a:solidFill>
              <a:effectLst/>
              <a:latin typeface="+mn-lt"/>
              <a:ea typeface="+mn-ea"/>
              <a:cs typeface="+mn-cs"/>
            </a:rPr>
            <a:t>　経済事情の変動等により財源が著しく不足する場合において、当該不足額を埋めるための財源や事業遂行のための不足財源に充てる。今後の地方債償還に備え計画的に積立及び取崩しを行う。</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会計等に係る地方債残高はなお高い水準にあるが、地方債残高のうち、過疎債の割合が高いことから基準財政需要額の算入が見込めることと、減債基金をはじめとする充当可能基金が確保できていることから、将来負担比率は算定されない状況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北海道西興部村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財政調整基金においてはＲ２年度の繰越金</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及び積立利子１２百万円を積み立て、減債基金の取崩しは行わなかった。また、特定目的基金においては各種事業遂行のため９８万円取崩したが３８百万円積立たことにより、基金全体としては６０百万円の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r>
            <a:rPr kumimoji="1" lang="ja-JP" altLang="ja-JP" sz="1100" b="0" i="0" baseline="0">
              <a:solidFill>
                <a:schemeClr val="dk1"/>
              </a:solidFill>
              <a:effectLst/>
              <a:latin typeface="+mn-lt"/>
              <a:ea typeface="+mn-ea"/>
              <a:cs typeface="+mn-cs"/>
            </a:rPr>
            <a:t>　経済事情の変動等により財源が著しく不足する場合において、当該不足額を埋めるための財源や事業遂行のための不足財源に充てる。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①公共施設整備基金・・・公共施設整備の財源に充てるとき。</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経済事情等の変動により著しく財源が不足する場合において事業遂行のための不足財源に充てるとき。</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②名寄本線代替輸送確保基金・・・代替バス事業に対する補助（運営費補助、バス更新補助）、西興部村高等学校通学費等補助</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待合室等の維持管理に関する支出</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③社会福祉事業基金・・・高齢福祉、福祉活動の促進、快適な生活環境の形成等、社会福祉事業</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④義務教育施設整備基金・・・義務教育施設の整備に要する経費</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⑤ふるさと振興事業基金・・・ふるさと公園造成・観光イベント</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①公共施設整備基金・・・村内イントラネットワーク機器更新等の公共施設整備のため３９百万円取崩し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②名寄本線代替輸送確保基金・・・代替バス運行費、西興部村高等学校通学費等補助のため１６百万円取崩し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⑤ふるさと振興事業基金・・・美しい村推進費、ふるさと創造支援事業等で２７百万円取崩し。留保財源２８百万円積立て</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経済事情の変動等により財源が著しく不足する場合において、当該不足額を埋めるための財源や事業遂行のための不足財源に充てる。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積立利子及びＲ２繰越金</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の１１百万円を積み立てたが、財源の不足により４２百万円を取り崩したため減</a:t>
          </a:r>
          <a:endParaRPr lang="ja-JP" altLang="ja-JP" sz="1400">
            <a:effectLst/>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経済事情の変動等により財源が著しく不足する場合において、当該不足額を埋めるための財源や事業遂行のための不足財源に充てる。</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Ｒ１繰上償還に伴う後年度交付税措置分４８</a:t>
          </a:r>
          <a:r>
            <a:rPr kumimoji="1" lang="ja-JP" altLang="en-US" sz="1100" b="0" i="0" baseline="0">
              <a:solidFill>
                <a:schemeClr val="dk1"/>
              </a:solidFill>
              <a:effectLst/>
              <a:latin typeface="+mn-lt"/>
              <a:ea typeface="+mn-ea"/>
              <a:cs typeface="+mn-cs"/>
            </a:rPr>
            <a:t>百万</a:t>
          </a:r>
          <a:r>
            <a:rPr kumimoji="1" lang="ja-JP" altLang="ja-JP" sz="1100" b="0" i="0" baseline="0">
              <a:solidFill>
                <a:schemeClr val="dk1"/>
              </a:solidFill>
              <a:effectLst/>
              <a:latin typeface="+mn-lt"/>
              <a:ea typeface="+mn-ea"/>
              <a:cs typeface="+mn-cs"/>
            </a:rPr>
            <a:t>円を積み立てたことによる増</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経済事情の変動等により財源が著しく不足する場合において、当該不足額を埋めるための財源や事業遂行のための不足財源に充てる。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今後の地方債償還に備え計画的に積立及び取崩しを行う。</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
999
308.08
3,169,185
3,124,409
32,511
1,578,483
3,768,470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人口の減少や高齢化に加え、中心となる産業は第一次産業</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酪農</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の他にほとんどないこと等により、財政基盤が弱い状況にある。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当該指数には大きな変化はないが、行政の効率化と施策の重点化に努めながら、活力ある村づくりの展開と財政健全化の両立を図る。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64558</xdr:rowOff>
    </xdr:to>
    <xdr:cxnSp macro="">
      <xdr:nvCxnSpPr>
        <xdr:cNvPr id="77" name="直線コネクタ 76"/>
        <xdr:cNvCxnSpPr/>
      </xdr:nvCxnSpPr>
      <xdr:spPr>
        <a:xfrm flipV="1">
          <a:off x="1447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8"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5" name="楕円 94"/>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6" name="テキスト ボックス 95"/>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本村の経常収支比率に影響が大きい公債費は、</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年において発行した地方債の元金償還開始の影響により、</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年には経常経費率が</a:t>
          </a:r>
          <a:r>
            <a:rPr kumimoji="1" lang="en-US" altLang="ja-JP" sz="1100">
              <a:solidFill>
                <a:schemeClr val="dk1"/>
              </a:solidFill>
              <a:effectLst/>
              <a:latin typeface="+mn-lt"/>
              <a:ea typeface="+mn-ea"/>
              <a:cs typeface="+mn-cs"/>
            </a:rPr>
            <a:t>105.5%</a:t>
          </a:r>
          <a:r>
            <a:rPr kumimoji="1" lang="ja-JP" altLang="ja-JP" sz="1100">
              <a:solidFill>
                <a:schemeClr val="dk1"/>
              </a:solidFill>
              <a:effectLst/>
              <a:latin typeface="+mn-lt"/>
              <a:ea typeface="+mn-ea"/>
              <a:cs typeface="+mn-cs"/>
            </a:rPr>
            <a:t>と類似団体の平均を上回った状況にあるが、ここ数年の起債事業の抑制もあり減少傾向にある。</a:t>
          </a:r>
          <a:endParaRPr lang="ja-JP" altLang="ja-JP" sz="1400">
            <a:effectLst/>
          </a:endParaRPr>
        </a:p>
        <a:p>
          <a:r>
            <a:rPr kumimoji="1" lang="ja-JP" altLang="ja-JP" sz="1100">
              <a:solidFill>
                <a:schemeClr val="dk1"/>
              </a:solidFill>
              <a:effectLst/>
              <a:latin typeface="+mn-lt"/>
              <a:ea typeface="+mn-ea"/>
              <a:cs typeface="+mn-cs"/>
            </a:rPr>
            <a:t>　今後も新規発行地方債の抑制を図ると共に、更に義務的経費の縮減に努めながら</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％前後を維持できるよう引き続き改善に努める。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119199</xdr:rowOff>
    </xdr:from>
    <xdr:to>
      <xdr:col>23</xdr:col>
      <xdr:colOff>133350</xdr:colOff>
      <xdr:row>65</xdr:row>
      <xdr:rowOff>136797</xdr:rowOff>
    </xdr:to>
    <xdr:cxnSp macro="">
      <xdr:nvCxnSpPr>
        <xdr:cNvPr id="128" name="直線コネクタ 127"/>
        <xdr:cNvCxnSpPr/>
      </xdr:nvCxnSpPr>
      <xdr:spPr>
        <a:xfrm flipV="1">
          <a:off x="4953000" y="9891849"/>
          <a:ext cx="0" cy="1389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108874</xdr:rowOff>
    </xdr:from>
    <xdr:ext cx="762000" cy="259045"/>
    <xdr:sp macro="" textlink="">
      <xdr:nvSpPr>
        <xdr:cNvPr id="129" name="財政構造の弾力性最小値テキスト"/>
        <xdr:cNvSpPr txBox="1"/>
      </xdr:nvSpPr>
      <xdr:spPr>
        <a:xfrm>
          <a:off x="5041900" y="1125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136797</xdr:rowOff>
    </xdr:from>
    <xdr:to>
      <xdr:col>24</xdr:col>
      <xdr:colOff>12700</xdr:colOff>
      <xdr:row>65</xdr:row>
      <xdr:rowOff>136797</xdr:rowOff>
    </xdr:to>
    <xdr:cxnSp macro="">
      <xdr:nvCxnSpPr>
        <xdr:cNvPr id="130" name="直線コネクタ 129"/>
        <xdr:cNvCxnSpPr/>
      </xdr:nvCxnSpPr>
      <xdr:spPr>
        <a:xfrm>
          <a:off x="4864100" y="1128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34126</xdr:rowOff>
    </xdr:from>
    <xdr:ext cx="762000" cy="259045"/>
    <xdr:sp macro="" textlink="">
      <xdr:nvSpPr>
        <xdr:cNvPr id="131" name="財政構造の弾力性最大値テキスト"/>
        <xdr:cNvSpPr txBox="1"/>
      </xdr:nvSpPr>
      <xdr:spPr>
        <a:xfrm>
          <a:off x="5041900" y="963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119199</xdr:rowOff>
    </xdr:from>
    <xdr:to>
      <xdr:col>24</xdr:col>
      <xdr:colOff>12700</xdr:colOff>
      <xdr:row>57</xdr:row>
      <xdr:rowOff>119199</xdr:rowOff>
    </xdr:to>
    <xdr:cxnSp macro="">
      <xdr:nvCxnSpPr>
        <xdr:cNvPr id="132" name="直線コネクタ 131"/>
        <xdr:cNvCxnSpPr/>
      </xdr:nvCxnSpPr>
      <xdr:spPr>
        <a:xfrm>
          <a:off x="4864100" y="989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134076</xdr:rowOff>
    </xdr:from>
    <xdr:to>
      <xdr:col>23</xdr:col>
      <xdr:colOff>133350</xdr:colOff>
      <xdr:row>63</xdr:row>
      <xdr:rowOff>7438</xdr:rowOff>
    </xdr:to>
    <xdr:cxnSp macro="">
      <xdr:nvCxnSpPr>
        <xdr:cNvPr id="133" name="直線コネクタ 132"/>
        <xdr:cNvCxnSpPr/>
      </xdr:nvCxnSpPr>
      <xdr:spPr>
        <a:xfrm>
          <a:off x="4114800" y="10763976"/>
          <a:ext cx="8382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61884</xdr:rowOff>
    </xdr:from>
    <xdr:ext cx="762000" cy="259045"/>
    <xdr:sp macro="" textlink="">
      <xdr:nvSpPr>
        <xdr:cNvPr id="134" name="財政構造の弾力性平均値テキスト"/>
        <xdr:cNvSpPr txBox="1"/>
      </xdr:nvSpPr>
      <xdr:spPr>
        <a:xfrm>
          <a:off x="5041900" y="1052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45357</xdr:rowOff>
    </xdr:from>
    <xdr:to>
      <xdr:col>23</xdr:col>
      <xdr:colOff>184150</xdr:colOff>
      <xdr:row>62</xdr:row>
      <xdr:rowOff>146957</xdr:rowOff>
    </xdr:to>
    <xdr:sp macro="" textlink="">
      <xdr:nvSpPr>
        <xdr:cNvPr id="135" name="フローチャート: 判断 134"/>
        <xdr:cNvSpPr/>
      </xdr:nvSpPr>
      <xdr:spPr>
        <a:xfrm>
          <a:off x="49022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134076</xdr:rowOff>
    </xdr:from>
    <xdr:to>
      <xdr:col>19</xdr:col>
      <xdr:colOff>133350</xdr:colOff>
      <xdr:row>64</xdr:row>
      <xdr:rowOff>87630</xdr:rowOff>
    </xdr:to>
    <xdr:cxnSp macro="">
      <xdr:nvCxnSpPr>
        <xdr:cNvPr id="136" name="直線コネクタ 135"/>
        <xdr:cNvCxnSpPr/>
      </xdr:nvCxnSpPr>
      <xdr:spPr>
        <a:xfrm flipV="1">
          <a:off x="3225800" y="10763976"/>
          <a:ext cx="889000" cy="29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92710</xdr:rowOff>
    </xdr:from>
    <xdr:to>
      <xdr:col>19</xdr:col>
      <xdr:colOff>184150</xdr:colOff>
      <xdr:row>62</xdr:row>
      <xdr:rowOff>22860</xdr:rowOff>
    </xdr:to>
    <xdr:sp macro="" textlink="">
      <xdr:nvSpPr>
        <xdr:cNvPr id="137" name="フローチャート: 判断 136"/>
        <xdr:cNvSpPr/>
      </xdr:nvSpPr>
      <xdr:spPr>
        <a:xfrm>
          <a:off x="4064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38" name="テキスト ボックス 137"/>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74749</xdr:rowOff>
    </xdr:to>
    <xdr:cxnSp macro="">
      <xdr:nvCxnSpPr>
        <xdr:cNvPr id="139" name="直線コネクタ 138"/>
        <xdr:cNvCxnSpPr/>
      </xdr:nvCxnSpPr>
      <xdr:spPr>
        <a:xfrm flipV="1">
          <a:off x="2336800" y="11060430"/>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86723</xdr:rowOff>
    </xdr:from>
    <xdr:to>
      <xdr:col>15</xdr:col>
      <xdr:colOff>133350</xdr:colOff>
      <xdr:row>63</xdr:row>
      <xdr:rowOff>16873</xdr:rowOff>
    </xdr:to>
    <xdr:sp macro="" textlink="">
      <xdr:nvSpPr>
        <xdr:cNvPr id="140" name="フローチャート: 判断 139"/>
        <xdr:cNvSpPr/>
      </xdr:nvSpPr>
      <xdr:spPr>
        <a:xfrm>
          <a:off x="31750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27050</xdr:rowOff>
    </xdr:from>
    <xdr:ext cx="762000" cy="259045"/>
    <xdr:sp macro="" textlink="">
      <xdr:nvSpPr>
        <xdr:cNvPr id="141" name="テキスト ボックス 140"/>
        <xdr:cNvSpPr txBox="1"/>
      </xdr:nvSpPr>
      <xdr:spPr>
        <a:xfrm>
          <a:off x="2844800" y="104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74749</xdr:rowOff>
    </xdr:from>
    <xdr:to>
      <xdr:col>11</xdr:col>
      <xdr:colOff>31750</xdr:colOff>
      <xdr:row>67</xdr:row>
      <xdr:rowOff>14515</xdr:rowOff>
    </xdr:to>
    <xdr:cxnSp macro="">
      <xdr:nvCxnSpPr>
        <xdr:cNvPr id="142" name="直線コネクタ 141"/>
        <xdr:cNvCxnSpPr/>
      </xdr:nvCxnSpPr>
      <xdr:spPr>
        <a:xfrm flipV="1">
          <a:off x="1447800" y="11218999"/>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131535</xdr:rowOff>
    </xdr:from>
    <xdr:to>
      <xdr:col>11</xdr:col>
      <xdr:colOff>82550</xdr:colOff>
      <xdr:row>63</xdr:row>
      <xdr:rowOff>61685</xdr:rowOff>
    </xdr:to>
    <xdr:sp macro="" textlink="">
      <xdr:nvSpPr>
        <xdr:cNvPr id="143" name="フローチャート: 判断 142"/>
        <xdr:cNvSpPr/>
      </xdr:nvSpPr>
      <xdr:spPr>
        <a:xfrm>
          <a:off x="2286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71862</xdr:rowOff>
    </xdr:from>
    <xdr:ext cx="762000" cy="259045"/>
    <xdr:sp macro="" textlink="">
      <xdr:nvSpPr>
        <xdr:cNvPr id="144" name="テキスト ボックス 143"/>
        <xdr:cNvSpPr txBox="1"/>
      </xdr:nvSpPr>
      <xdr:spPr>
        <a:xfrm>
          <a:off x="1955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110853</xdr:rowOff>
    </xdr:from>
    <xdr:to>
      <xdr:col>7</xdr:col>
      <xdr:colOff>31750</xdr:colOff>
      <xdr:row>63</xdr:row>
      <xdr:rowOff>41003</xdr:rowOff>
    </xdr:to>
    <xdr:sp macro="" textlink="">
      <xdr:nvSpPr>
        <xdr:cNvPr id="145" name="フローチャート: 判断 144"/>
        <xdr:cNvSpPr/>
      </xdr:nvSpPr>
      <xdr:spPr>
        <a:xfrm>
          <a:off x="1397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51180</xdr:rowOff>
    </xdr:from>
    <xdr:ext cx="762000" cy="259045"/>
    <xdr:sp macro="" textlink="">
      <xdr:nvSpPr>
        <xdr:cNvPr id="146" name="テキスト ボックス 145"/>
        <xdr:cNvSpPr txBox="1"/>
      </xdr:nvSpPr>
      <xdr:spPr>
        <a:xfrm>
          <a:off x="1066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128088</xdr:rowOff>
    </xdr:from>
    <xdr:to>
      <xdr:col>23</xdr:col>
      <xdr:colOff>184150</xdr:colOff>
      <xdr:row>63</xdr:row>
      <xdr:rowOff>58238</xdr:rowOff>
    </xdr:to>
    <xdr:sp macro="" textlink="">
      <xdr:nvSpPr>
        <xdr:cNvPr id="152" name="楕円 151"/>
        <xdr:cNvSpPr/>
      </xdr:nvSpPr>
      <xdr:spPr>
        <a:xfrm>
          <a:off x="49022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100165</xdr:rowOff>
    </xdr:from>
    <xdr:ext cx="762000" cy="259045"/>
    <xdr:sp macro="" textlink="">
      <xdr:nvSpPr>
        <xdr:cNvPr id="153" name="財政構造の弾力性該当値テキスト"/>
        <xdr:cNvSpPr txBox="1"/>
      </xdr:nvSpPr>
      <xdr:spPr>
        <a:xfrm>
          <a:off x="5041900" y="1073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83276</xdr:rowOff>
    </xdr:from>
    <xdr:to>
      <xdr:col>19</xdr:col>
      <xdr:colOff>184150</xdr:colOff>
      <xdr:row>63</xdr:row>
      <xdr:rowOff>13426</xdr:rowOff>
    </xdr:to>
    <xdr:sp macro="" textlink="">
      <xdr:nvSpPr>
        <xdr:cNvPr id="154" name="楕円 153"/>
        <xdr:cNvSpPr/>
      </xdr:nvSpPr>
      <xdr:spPr>
        <a:xfrm>
          <a:off x="4064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169653</xdr:rowOff>
    </xdr:from>
    <xdr:ext cx="736600" cy="259045"/>
    <xdr:sp macro="" textlink="">
      <xdr:nvSpPr>
        <xdr:cNvPr id="155" name="テキスト ボックス 154"/>
        <xdr:cNvSpPr txBox="1"/>
      </xdr:nvSpPr>
      <xdr:spPr>
        <a:xfrm>
          <a:off x="3733800" y="1079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6" name="楕円 155"/>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7" name="テキスト ボックス 156"/>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23949</xdr:rowOff>
    </xdr:from>
    <xdr:to>
      <xdr:col>11</xdr:col>
      <xdr:colOff>82550</xdr:colOff>
      <xdr:row>65</xdr:row>
      <xdr:rowOff>125549</xdr:rowOff>
    </xdr:to>
    <xdr:sp macro="" textlink="">
      <xdr:nvSpPr>
        <xdr:cNvPr id="158" name="楕円 157"/>
        <xdr:cNvSpPr/>
      </xdr:nvSpPr>
      <xdr:spPr>
        <a:xfrm>
          <a:off x="22860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110326</xdr:rowOff>
    </xdr:from>
    <xdr:ext cx="762000" cy="259045"/>
    <xdr:sp macro="" textlink="">
      <xdr:nvSpPr>
        <xdr:cNvPr id="159" name="テキスト ボックス 158"/>
        <xdr:cNvSpPr txBox="1"/>
      </xdr:nvSpPr>
      <xdr:spPr>
        <a:xfrm>
          <a:off x="1955800" y="1125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135165</xdr:rowOff>
    </xdr:from>
    <xdr:to>
      <xdr:col>7</xdr:col>
      <xdr:colOff>31750</xdr:colOff>
      <xdr:row>67</xdr:row>
      <xdr:rowOff>65315</xdr:rowOff>
    </xdr:to>
    <xdr:sp macro="" textlink="">
      <xdr:nvSpPr>
        <xdr:cNvPr id="160" name="楕円 159"/>
        <xdr:cNvSpPr/>
      </xdr:nvSpPr>
      <xdr:spPr>
        <a:xfrm>
          <a:off x="1397000" y="114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50092</xdr:rowOff>
    </xdr:from>
    <xdr:ext cx="762000" cy="259045"/>
    <xdr:sp macro="" textlink="">
      <xdr:nvSpPr>
        <xdr:cNvPr id="161" name="テキスト ボックス 160"/>
        <xdr:cNvSpPr txBox="1"/>
      </xdr:nvSpPr>
      <xdr:spPr>
        <a:xfrm>
          <a:off x="1066800" y="115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人件費、物件費及び維持管理費の合計額の人口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人当たりの金額が類似団体の平均を上回っているのは、人件費が主な要因となっている。これは、類似団体における人口規模が</a:t>
          </a:r>
          <a:r>
            <a:rPr kumimoji="1" lang="en-US" altLang="ja-JP" sz="1100" b="0" i="0" baseline="0">
              <a:solidFill>
                <a:schemeClr val="dk1"/>
              </a:solidFill>
              <a:effectLst/>
              <a:latin typeface="+mn-lt"/>
              <a:ea typeface="+mn-ea"/>
              <a:cs typeface="+mn-cs"/>
            </a:rPr>
            <a:t>5,000</a:t>
          </a:r>
          <a:r>
            <a:rPr kumimoji="1" lang="ja-JP" altLang="ja-JP" sz="1100" b="0" i="0" baseline="0">
              <a:solidFill>
                <a:schemeClr val="dk1"/>
              </a:solidFill>
              <a:effectLst/>
              <a:latin typeface="+mn-lt"/>
              <a:ea typeface="+mn-ea"/>
              <a:cs typeface="+mn-cs"/>
            </a:rPr>
            <a:t>人未満であるのに対し、当村の人口は約</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人と規模が違う点にあり、地方自治行政に必要な職員数は、必ずしも人口規模に単純比例するものではないが、行政経費全体をもって今後も健全化に努める。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90" name="直線コネクタ 189"/>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91"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2" name="直線コネクタ 191"/>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3"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4" name="直線コネクタ 193"/>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57204</xdr:rowOff>
    </xdr:from>
    <xdr:to>
      <xdr:col>23</xdr:col>
      <xdr:colOff>133350</xdr:colOff>
      <xdr:row>84</xdr:row>
      <xdr:rowOff>79277</xdr:rowOff>
    </xdr:to>
    <xdr:cxnSp macro="">
      <xdr:nvCxnSpPr>
        <xdr:cNvPr id="195" name="直線コネクタ 194"/>
        <xdr:cNvCxnSpPr/>
      </xdr:nvCxnSpPr>
      <xdr:spPr>
        <a:xfrm>
          <a:off x="4114800" y="14459004"/>
          <a:ext cx="838200" cy="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6" name="人件費・物件費等の状況平均値テキスト"/>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7" name="フローチャート: 判断 196"/>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57204</xdr:rowOff>
    </xdr:from>
    <xdr:to>
      <xdr:col>19</xdr:col>
      <xdr:colOff>133350</xdr:colOff>
      <xdr:row>84</xdr:row>
      <xdr:rowOff>66957</xdr:rowOff>
    </xdr:to>
    <xdr:cxnSp macro="">
      <xdr:nvCxnSpPr>
        <xdr:cNvPr id="198" name="直線コネクタ 197"/>
        <xdr:cNvCxnSpPr/>
      </xdr:nvCxnSpPr>
      <xdr:spPr>
        <a:xfrm flipV="1">
          <a:off x="3225800" y="14459004"/>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9" name="フローチャート: 判断 198"/>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200" name="テキスト ボックス 199"/>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27381</xdr:rowOff>
    </xdr:from>
    <xdr:to>
      <xdr:col>15</xdr:col>
      <xdr:colOff>82550</xdr:colOff>
      <xdr:row>84</xdr:row>
      <xdr:rowOff>66957</xdr:rowOff>
    </xdr:to>
    <xdr:cxnSp macro="">
      <xdr:nvCxnSpPr>
        <xdr:cNvPr id="201" name="直線コネクタ 200"/>
        <xdr:cNvCxnSpPr/>
      </xdr:nvCxnSpPr>
      <xdr:spPr>
        <a:xfrm>
          <a:off x="2336800" y="14429181"/>
          <a:ext cx="889000" cy="3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2" name="フローチャート: 判断 201"/>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3" name="テキスト ボックス 202"/>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27381</xdr:rowOff>
    </xdr:from>
    <xdr:to>
      <xdr:col>11</xdr:col>
      <xdr:colOff>31750</xdr:colOff>
      <xdr:row>84</xdr:row>
      <xdr:rowOff>34108</xdr:rowOff>
    </xdr:to>
    <xdr:cxnSp macro="">
      <xdr:nvCxnSpPr>
        <xdr:cNvPr id="204" name="直線コネクタ 203"/>
        <xdr:cNvCxnSpPr/>
      </xdr:nvCxnSpPr>
      <xdr:spPr>
        <a:xfrm flipV="1">
          <a:off x="1447800" y="14429181"/>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5" name="フローチャート: 判断 204"/>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6" name="テキスト ボックス 205"/>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7" name="フローチャート: 判断 206"/>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8" name="テキスト ボックス 207"/>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28477</xdr:rowOff>
    </xdr:from>
    <xdr:to>
      <xdr:col>23</xdr:col>
      <xdr:colOff>184150</xdr:colOff>
      <xdr:row>84</xdr:row>
      <xdr:rowOff>130077</xdr:rowOff>
    </xdr:to>
    <xdr:sp macro="" textlink="">
      <xdr:nvSpPr>
        <xdr:cNvPr id="214" name="楕円 213"/>
        <xdr:cNvSpPr/>
      </xdr:nvSpPr>
      <xdr:spPr>
        <a:xfrm>
          <a:off x="4902200" y="144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554</xdr:rowOff>
    </xdr:from>
    <xdr:ext cx="762000" cy="259045"/>
    <xdr:sp macro="" textlink="">
      <xdr:nvSpPr>
        <xdr:cNvPr id="215" name="人件費・物件費等の状況該当値テキスト"/>
        <xdr:cNvSpPr txBox="1"/>
      </xdr:nvSpPr>
      <xdr:spPr>
        <a:xfrm>
          <a:off x="5041900" y="14402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6404</xdr:rowOff>
    </xdr:from>
    <xdr:to>
      <xdr:col>19</xdr:col>
      <xdr:colOff>184150</xdr:colOff>
      <xdr:row>84</xdr:row>
      <xdr:rowOff>108004</xdr:rowOff>
    </xdr:to>
    <xdr:sp macro="" textlink="">
      <xdr:nvSpPr>
        <xdr:cNvPr id="216" name="楕円 215"/>
        <xdr:cNvSpPr/>
      </xdr:nvSpPr>
      <xdr:spPr>
        <a:xfrm>
          <a:off x="4064000" y="144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92781</xdr:rowOff>
    </xdr:from>
    <xdr:ext cx="736600" cy="259045"/>
    <xdr:sp macro="" textlink="">
      <xdr:nvSpPr>
        <xdr:cNvPr id="217" name="テキスト ボックス 216"/>
        <xdr:cNvSpPr txBox="1"/>
      </xdr:nvSpPr>
      <xdr:spPr>
        <a:xfrm>
          <a:off x="3733800" y="1449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16157</xdr:rowOff>
    </xdr:from>
    <xdr:to>
      <xdr:col>15</xdr:col>
      <xdr:colOff>133350</xdr:colOff>
      <xdr:row>84</xdr:row>
      <xdr:rowOff>117757</xdr:rowOff>
    </xdr:to>
    <xdr:sp macro="" textlink="">
      <xdr:nvSpPr>
        <xdr:cNvPr id="218" name="楕円 217"/>
        <xdr:cNvSpPr/>
      </xdr:nvSpPr>
      <xdr:spPr>
        <a:xfrm>
          <a:off x="3175000" y="144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102534</xdr:rowOff>
    </xdr:from>
    <xdr:ext cx="762000" cy="259045"/>
    <xdr:sp macro="" textlink="">
      <xdr:nvSpPr>
        <xdr:cNvPr id="219" name="テキスト ボックス 218"/>
        <xdr:cNvSpPr txBox="1"/>
      </xdr:nvSpPr>
      <xdr:spPr>
        <a:xfrm>
          <a:off x="2844800" y="1450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148031</xdr:rowOff>
    </xdr:from>
    <xdr:to>
      <xdr:col>11</xdr:col>
      <xdr:colOff>82550</xdr:colOff>
      <xdr:row>84</xdr:row>
      <xdr:rowOff>78181</xdr:rowOff>
    </xdr:to>
    <xdr:sp macro="" textlink="">
      <xdr:nvSpPr>
        <xdr:cNvPr id="220" name="楕円 219"/>
        <xdr:cNvSpPr/>
      </xdr:nvSpPr>
      <xdr:spPr>
        <a:xfrm>
          <a:off x="2286000" y="1437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62958</xdr:rowOff>
    </xdr:from>
    <xdr:ext cx="762000" cy="259045"/>
    <xdr:sp macro="" textlink="">
      <xdr:nvSpPr>
        <xdr:cNvPr id="221" name="テキスト ボックス 220"/>
        <xdr:cNvSpPr txBox="1"/>
      </xdr:nvSpPr>
      <xdr:spPr>
        <a:xfrm>
          <a:off x="1955800" y="1446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154758</xdr:rowOff>
    </xdr:from>
    <xdr:to>
      <xdr:col>7</xdr:col>
      <xdr:colOff>31750</xdr:colOff>
      <xdr:row>84</xdr:row>
      <xdr:rowOff>84908</xdr:rowOff>
    </xdr:to>
    <xdr:sp macro="" textlink="">
      <xdr:nvSpPr>
        <xdr:cNvPr id="222" name="楕円 221"/>
        <xdr:cNvSpPr/>
      </xdr:nvSpPr>
      <xdr:spPr>
        <a:xfrm>
          <a:off x="1397000" y="1438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69685</xdr:rowOff>
    </xdr:from>
    <xdr:ext cx="762000" cy="259045"/>
    <xdr:sp macro="" textlink="">
      <xdr:nvSpPr>
        <xdr:cNvPr id="223" name="テキスト ボックス 222"/>
        <xdr:cNvSpPr txBox="1"/>
      </xdr:nvSpPr>
      <xdr:spPr>
        <a:xfrm>
          <a:off x="1066800" y="1447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村の給与水準については、これまで人事院勧告に基づく国家公務員の水準に合わせた改定等を実施してきたところであり、また、本村では早くから集中改革プランや村の行財政改革大綱に基づいた退職者不補充による職員削減を実施し総人件費の抑制を図ってきたところではあるが、近年は、退職者補充及び中途採用増により指数が上がっている。今後も適正な人員の配置に努めながら、国家公務員の水準となるよう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50" name="直線コネクタ 249"/>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51"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2" name="直線コネクタ 251"/>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3"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4" name="直線コネクタ 253"/>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86868</xdr:rowOff>
    </xdr:from>
    <xdr:to>
      <xdr:col>81</xdr:col>
      <xdr:colOff>44450</xdr:colOff>
      <xdr:row>89</xdr:row>
      <xdr:rowOff>2287</xdr:rowOff>
    </xdr:to>
    <xdr:cxnSp macro="">
      <xdr:nvCxnSpPr>
        <xdr:cNvPr id="255" name="直線コネクタ 254"/>
        <xdr:cNvCxnSpPr/>
      </xdr:nvCxnSpPr>
      <xdr:spPr>
        <a:xfrm flipV="1">
          <a:off x="16179800" y="15174468"/>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6"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7" name="フローチャート: 判断 256"/>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62737</xdr:rowOff>
    </xdr:from>
    <xdr:to>
      <xdr:col>77</xdr:col>
      <xdr:colOff>44450</xdr:colOff>
      <xdr:row>89</xdr:row>
      <xdr:rowOff>2287</xdr:rowOff>
    </xdr:to>
    <xdr:cxnSp macro="">
      <xdr:nvCxnSpPr>
        <xdr:cNvPr id="258" name="直線コネクタ 257"/>
        <xdr:cNvCxnSpPr/>
      </xdr:nvCxnSpPr>
      <xdr:spPr>
        <a:xfrm>
          <a:off x="15290800" y="15150337"/>
          <a:ext cx="889000" cy="1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9" name="フローチャート: 判断 258"/>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60" name="テキスト ボックス 259"/>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62737</xdr:rowOff>
    </xdr:from>
    <xdr:to>
      <xdr:col>72</xdr:col>
      <xdr:colOff>203200</xdr:colOff>
      <xdr:row>88</xdr:row>
      <xdr:rowOff>144780</xdr:rowOff>
    </xdr:to>
    <xdr:cxnSp macro="">
      <xdr:nvCxnSpPr>
        <xdr:cNvPr id="261" name="直線コネクタ 260"/>
        <xdr:cNvCxnSpPr/>
      </xdr:nvCxnSpPr>
      <xdr:spPr>
        <a:xfrm flipV="1">
          <a:off x="14401800" y="15150337"/>
          <a:ext cx="889000" cy="8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2" name="フローチャート: 判断 261"/>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3" name="テキスト ボックス 262"/>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24130</xdr:rowOff>
    </xdr:from>
    <xdr:to>
      <xdr:col>68</xdr:col>
      <xdr:colOff>152400</xdr:colOff>
      <xdr:row>88</xdr:row>
      <xdr:rowOff>144780</xdr:rowOff>
    </xdr:to>
    <xdr:cxnSp macro="">
      <xdr:nvCxnSpPr>
        <xdr:cNvPr id="264" name="直線コネクタ 263"/>
        <xdr:cNvCxnSpPr/>
      </xdr:nvCxnSpPr>
      <xdr:spPr>
        <a:xfrm>
          <a:off x="13512800" y="151117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5" name="フローチャート: 判断 264"/>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6" name="テキスト ボックス 265"/>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7" name="フローチャート: 判断 266"/>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8" name="テキスト ボックス 267"/>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36068</xdr:rowOff>
    </xdr:from>
    <xdr:to>
      <xdr:col>81</xdr:col>
      <xdr:colOff>95250</xdr:colOff>
      <xdr:row>88</xdr:row>
      <xdr:rowOff>137668</xdr:rowOff>
    </xdr:to>
    <xdr:sp macro="" textlink="">
      <xdr:nvSpPr>
        <xdr:cNvPr id="274" name="楕円 273"/>
        <xdr:cNvSpPr/>
      </xdr:nvSpPr>
      <xdr:spPr>
        <a:xfrm>
          <a:off x="169672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8145</xdr:rowOff>
    </xdr:from>
    <xdr:ext cx="762000" cy="259045"/>
    <xdr:sp macro="" textlink="">
      <xdr:nvSpPr>
        <xdr:cNvPr id="275" name="給与水準   （国との比較）該当値テキスト"/>
        <xdr:cNvSpPr txBox="1"/>
      </xdr:nvSpPr>
      <xdr:spPr>
        <a:xfrm>
          <a:off x="17106900" y="1509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122937</xdr:rowOff>
    </xdr:from>
    <xdr:to>
      <xdr:col>77</xdr:col>
      <xdr:colOff>95250</xdr:colOff>
      <xdr:row>89</xdr:row>
      <xdr:rowOff>53087</xdr:rowOff>
    </xdr:to>
    <xdr:sp macro="" textlink="">
      <xdr:nvSpPr>
        <xdr:cNvPr id="276" name="楕円 275"/>
        <xdr:cNvSpPr/>
      </xdr:nvSpPr>
      <xdr:spPr>
        <a:xfrm>
          <a:off x="16129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37864</xdr:rowOff>
    </xdr:from>
    <xdr:ext cx="736600" cy="259045"/>
    <xdr:sp macro="" textlink="">
      <xdr:nvSpPr>
        <xdr:cNvPr id="277" name="テキスト ボックス 276"/>
        <xdr:cNvSpPr txBox="1"/>
      </xdr:nvSpPr>
      <xdr:spPr>
        <a:xfrm>
          <a:off x="15798800" y="15296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11937</xdr:rowOff>
    </xdr:from>
    <xdr:to>
      <xdr:col>73</xdr:col>
      <xdr:colOff>44450</xdr:colOff>
      <xdr:row>88</xdr:row>
      <xdr:rowOff>113537</xdr:rowOff>
    </xdr:to>
    <xdr:sp macro="" textlink="">
      <xdr:nvSpPr>
        <xdr:cNvPr id="278" name="楕円 277"/>
        <xdr:cNvSpPr/>
      </xdr:nvSpPr>
      <xdr:spPr>
        <a:xfrm>
          <a:off x="15240000" y="15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98314</xdr:rowOff>
    </xdr:from>
    <xdr:ext cx="762000" cy="259045"/>
    <xdr:sp macro="" textlink="">
      <xdr:nvSpPr>
        <xdr:cNvPr id="279" name="テキスト ボックス 278"/>
        <xdr:cNvSpPr txBox="1"/>
      </xdr:nvSpPr>
      <xdr:spPr>
        <a:xfrm>
          <a:off x="14909800" y="1518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93980</xdr:rowOff>
    </xdr:from>
    <xdr:to>
      <xdr:col>68</xdr:col>
      <xdr:colOff>203200</xdr:colOff>
      <xdr:row>89</xdr:row>
      <xdr:rowOff>24130</xdr:rowOff>
    </xdr:to>
    <xdr:sp macro="" textlink="">
      <xdr:nvSpPr>
        <xdr:cNvPr id="280" name="楕円 279"/>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8907</xdr:rowOff>
    </xdr:from>
    <xdr:ext cx="762000" cy="259045"/>
    <xdr:sp macro="" textlink="">
      <xdr:nvSpPr>
        <xdr:cNvPr id="281" name="テキスト ボックス 280"/>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144780</xdr:rowOff>
    </xdr:from>
    <xdr:to>
      <xdr:col>64</xdr:col>
      <xdr:colOff>152400</xdr:colOff>
      <xdr:row>88</xdr:row>
      <xdr:rowOff>74930</xdr:rowOff>
    </xdr:to>
    <xdr:sp macro="" textlink="">
      <xdr:nvSpPr>
        <xdr:cNvPr id="282" name="楕円 281"/>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85107</xdr:rowOff>
    </xdr:from>
    <xdr:ext cx="762000" cy="259045"/>
    <xdr:sp macro="" textlink="">
      <xdr:nvSpPr>
        <xdr:cNvPr id="283" name="テキスト ボックス 282"/>
        <xdr:cNvSpPr txBox="1"/>
      </xdr:nvSpPr>
      <xdr:spPr>
        <a:xfrm>
          <a:off x="13131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第</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次行財政改革大綱に基づき、組織の再編（課の統合）などにより、</a:t>
          </a:r>
          <a:r>
            <a:rPr kumimoji="1" lang="en-US" altLang="ja-JP" sz="1100" b="0" i="0" baseline="0">
              <a:solidFill>
                <a:schemeClr val="dk1"/>
              </a:solidFill>
              <a:effectLst/>
              <a:latin typeface="+mn-lt"/>
              <a:ea typeface="+mn-ea"/>
              <a:cs typeface="+mn-cs"/>
            </a:rPr>
            <a:t>H22</a:t>
          </a:r>
          <a:r>
            <a:rPr kumimoji="1" lang="ja-JP" altLang="ja-JP" sz="1100" b="0" i="0" baseline="0">
              <a:solidFill>
                <a:schemeClr val="dk1"/>
              </a:solidFill>
              <a:effectLst/>
              <a:latin typeface="+mn-lt"/>
              <a:ea typeface="+mn-ea"/>
              <a:cs typeface="+mn-cs"/>
            </a:rPr>
            <a:t>年度まで新規採用を凍結して削減を行ってきた経緯があるが、近年、社会人採用を実施したことにより、比率は類似団体を上回っている。</a:t>
          </a:r>
          <a:endParaRPr lang="ja-JP" altLang="ja-JP" sz="1400">
            <a:effectLst/>
          </a:endParaRPr>
        </a:p>
        <a:p>
          <a:r>
            <a:rPr kumimoji="1" lang="ja-JP" altLang="ja-JP" sz="1100" b="0" i="0" baseline="0">
              <a:solidFill>
                <a:schemeClr val="dk1"/>
              </a:solidFill>
              <a:effectLst/>
              <a:latin typeface="+mn-lt"/>
              <a:ea typeface="+mn-ea"/>
              <a:cs typeface="+mn-cs"/>
            </a:rPr>
            <a:t>　これは人口規模が約</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人と小規模で、必ずしも比率が人口規模に単純比例するものではないことから高い状況にあるが、今後も行政経費全体で財政の健全化に努めていく。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5" name="直線コネクタ 314"/>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6"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7" name="直線コネクタ 316"/>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8"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9" name="直線コネクタ 318"/>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83838</xdr:rowOff>
    </xdr:from>
    <xdr:to>
      <xdr:col>81</xdr:col>
      <xdr:colOff>44450</xdr:colOff>
      <xdr:row>64</xdr:row>
      <xdr:rowOff>88319</xdr:rowOff>
    </xdr:to>
    <xdr:cxnSp macro="">
      <xdr:nvCxnSpPr>
        <xdr:cNvPr id="320" name="直線コネクタ 319"/>
        <xdr:cNvCxnSpPr/>
      </xdr:nvCxnSpPr>
      <xdr:spPr>
        <a:xfrm>
          <a:off x="16179800" y="11056638"/>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21" name="定員管理の状況平均値テキスト"/>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2" name="フローチャート: 判断 321"/>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49367</xdr:rowOff>
    </xdr:from>
    <xdr:to>
      <xdr:col>77</xdr:col>
      <xdr:colOff>44450</xdr:colOff>
      <xdr:row>64</xdr:row>
      <xdr:rowOff>83838</xdr:rowOff>
    </xdr:to>
    <xdr:cxnSp macro="">
      <xdr:nvCxnSpPr>
        <xdr:cNvPr id="323" name="直線コネクタ 322"/>
        <xdr:cNvCxnSpPr/>
      </xdr:nvCxnSpPr>
      <xdr:spPr>
        <a:xfrm>
          <a:off x="15290800" y="110221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4" name="フローチャート: 判断 323"/>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5" name="テキスト ボックス 324"/>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143945</xdr:rowOff>
    </xdr:from>
    <xdr:to>
      <xdr:col>72</xdr:col>
      <xdr:colOff>203200</xdr:colOff>
      <xdr:row>64</xdr:row>
      <xdr:rowOff>49367</xdr:rowOff>
    </xdr:to>
    <xdr:cxnSp macro="">
      <xdr:nvCxnSpPr>
        <xdr:cNvPr id="326" name="直線コネクタ 325"/>
        <xdr:cNvCxnSpPr/>
      </xdr:nvCxnSpPr>
      <xdr:spPr>
        <a:xfrm>
          <a:off x="14401800" y="10945295"/>
          <a:ext cx="889000" cy="7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7" name="フローチャート: 判断 326"/>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8" name="テキスト ボックス 327"/>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117747</xdr:rowOff>
    </xdr:from>
    <xdr:to>
      <xdr:col>68</xdr:col>
      <xdr:colOff>152400</xdr:colOff>
      <xdr:row>63</xdr:row>
      <xdr:rowOff>143945</xdr:rowOff>
    </xdr:to>
    <xdr:cxnSp macro="">
      <xdr:nvCxnSpPr>
        <xdr:cNvPr id="329" name="直線コネクタ 328"/>
        <xdr:cNvCxnSpPr/>
      </xdr:nvCxnSpPr>
      <xdr:spPr>
        <a:xfrm>
          <a:off x="13512800" y="10919097"/>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30" name="フローチャート: 判断 329"/>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31" name="テキスト ボックス 330"/>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2" name="フローチャート: 判断 331"/>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3" name="テキスト ボックス 332"/>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37519</xdr:rowOff>
    </xdr:from>
    <xdr:to>
      <xdr:col>81</xdr:col>
      <xdr:colOff>95250</xdr:colOff>
      <xdr:row>64</xdr:row>
      <xdr:rowOff>139119</xdr:rowOff>
    </xdr:to>
    <xdr:sp macro="" textlink="">
      <xdr:nvSpPr>
        <xdr:cNvPr id="339" name="楕円 338"/>
        <xdr:cNvSpPr/>
      </xdr:nvSpPr>
      <xdr:spPr>
        <a:xfrm>
          <a:off x="16967200" y="1101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9596</xdr:rowOff>
    </xdr:from>
    <xdr:ext cx="762000" cy="259045"/>
    <xdr:sp macro="" textlink="">
      <xdr:nvSpPr>
        <xdr:cNvPr id="340" name="定員管理の状況該当値テキスト"/>
        <xdr:cNvSpPr txBox="1"/>
      </xdr:nvSpPr>
      <xdr:spPr>
        <a:xfrm>
          <a:off x="17106900" y="1098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33038</xdr:rowOff>
    </xdr:from>
    <xdr:to>
      <xdr:col>77</xdr:col>
      <xdr:colOff>95250</xdr:colOff>
      <xdr:row>64</xdr:row>
      <xdr:rowOff>134638</xdr:rowOff>
    </xdr:to>
    <xdr:sp macro="" textlink="">
      <xdr:nvSpPr>
        <xdr:cNvPr id="341" name="楕円 340"/>
        <xdr:cNvSpPr/>
      </xdr:nvSpPr>
      <xdr:spPr>
        <a:xfrm>
          <a:off x="16129000" y="110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119415</xdr:rowOff>
    </xdr:from>
    <xdr:ext cx="736600" cy="259045"/>
    <xdr:sp macro="" textlink="">
      <xdr:nvSpPr>
        <xdr:cNvPr id="342" name="テキスト ボックス 341"/>
        <xdr:cNvSpPr txBox="1"/>
      </xdr:nvSpPr>
      <xdr:spPr>
        <a:xfrm>
          <a:off x="15798800" y="11092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170017</xdr:rowOff>
    </xdr:from>
    <xdr:to>
      <xdr:col>73</xdr:col>
      <xdr:colOff>44450</xdr:colOff>
      <xdr:row>64</xdr:row>
      <xdr:rowOff>100167</xdr:rowOff>
    </xdr:to>
    <xdr:sp macro="" textlink="">
      <xdr:nvSpPr>
        <xdr:cNvPr id="343" name="楕円 342"/>
        <xdr:cNvSpPr/>
      </xdr:nvSpPr>
      <xdr:spPr>
        <a:xfrm>
          <a:off x="15240000" y="109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84944</xdr:rowOff>
    </xdr:from>
    <xdr:ext cx="762000" cy="259045"/>
    <xdr:sp macro="" textlink="">
      <xdr:nvSpPr>
        <xdr:cNvPr id="344" name="テキスト ボックス 343"/>
        <xdr:cNvSpPr txBox="1"/>
      </xdr:nvSpPr>
      <xdr:spPr>
        <a:xfrm>
          <a:off x="14909800" y="1105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93145</xdr:rowOff>
    </xdr:from>
    <xdr:to>
      <xdr:col>68</xdr:col>
      <xdr:colOff>203200</xdr:colOff>
      <xdr:row>64</xdr:row>
      <xdr:rowOff>23295</xdr:rowOff>
    </xdr:to>
    <xdr:sp macro="" textlink="">
      <xdr:nvSpPr>
        <xdr:cNvPr id="345" name="楕円 344"/>
        <xdr:cNvSpPr/>
      </xdr:nvSpPr>
      <xdr:spPr>
        <a:xfrm>
          <a:off x="14351000" y="1089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8072</xdr:rowOff>
    </xdr:from>
    <xdr:ext cx="762000" cy="259045"/>
    <xdr:sp macro="" textlink="">
      <xdr:nvSpPr>
        <xdr:cNvPr id="346" name="テキスト ボックス 345"/>
        <xdr:cNvSpPr txBox="1"/>
      </xdr:nvSpPr>
      <xdr:spPr>
        <a:xfrm>
          <a:off x="14020800" y="109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66947</xdr:rowOff>
    </xdr:from>
    <xdr:to>
      <xdr:col>64</xdr:col>
      <xdr:colOff>152400</xdr:colOff>
      <xdr:row>63</xdr:row>
      <xdr:rowOff>168547</xdr:rowOff>
    </xdr:to>
    <xdr:sp macro="" textlink="">
      <xdr:nvSpPr>
        <xdr:cNvPr id="347" name="楕円 346"/>
        <xdr:cNvSpPr/>
      </xdr:nvSpPr>
      <xdr:spPr>
        <a:xfrm>
          <a:off x="13462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153324</xdr:rowOff>
    </xdr:from>
    <xdr:ext cx="762000" cy="259045"/>
    <xdr:sp macro="" textlink="">
      <xdr:nvSpPr>
        <xdr:cNvPr id="348" name="テキスト ボックス 347"/>
        <xdr:cNvSpPr txBox="1"/>
      </xdr:nvSpPr>
      <xdr:spPr>
        <a:xfrm>
          <a:off x="13131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年度までに実施してきた大規模事業の実施に伴う過疎債の発行に加え、下水道施設整備及び簡易水道施設の更新事業における地方債発行により繰出金も多額となっている。</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年度に実施した大規模事業の影響で一時的に上昇した。引き続き新規発行地方債の抑制に努めていく。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1778</xdr:rowOff>
    </xdr:from>
    <xdr:to>
      <xdr:col>81</xdr:col>
      <xdr:colOff>44450</xdr:colOff>
      <xdr:row>43</xdr:row>
      <xdr:rowOff>75946</xdr:rowOff>
    </xdr:to>
    <xdr:cxnSp macro="">
      <xdr:nvCxnSpPr>
        <xdr:cNvPr id="374" name="直線コネクタ 373"/>
        <xdr:cNvCxnSpPr/>
      </xdr:nvCxnSpPr>
      <xdr:spPr>
        <a:xfrm flipV="1">
          <a:off x="17018000" y="6516878"/>
          <a:ext cx="0" cy="931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48023</xdr:rowOff>
    </xdr:from>
    <xdr:ext cx="762000" cy="259045"/>
    <xdr:sp macro="" textlink="">
      <xdr:nvSpPr>
        <xdr:cNvPr id="375" name="公債費負担の状況最小値テキスト"/>
        <xdr:cNvSpPr txBox="1"/>
      </xdr:nvSpPr>
      <xdr:spPr>
        <a:xfrm>
          <a:off x="17106900" y="742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75946</xdr:rowOff>
    </xdr:from>
    <xdr:to>
      <xdr:col>81</xdr:col>
      <xdr:colOff>133350</xdr:colOff>
      <xdr:row>43</xdr:row>
      <xdr:rowOff>75946</xdr:rowOff>
    </xdr:to>
    <xdr:cxnSp macro="">
      <xdr:nvCxnSpPr>
        <xdr:cNvPr id="376" name="直線コネクタ 375"/>
        <xdr:cNvCxnSpPr/>
      </xdr:nvCxnSpPr>
      <xdr:spPr>
        <a:xfrm>
          <a:off x="16929100" y="744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88155</xdr:rowOff>
    </xdr:from>
    <xdr:ext cx="762000" cy="259045"/>
    <xdr:sp macro="" textlink="">
      <xdr:nvSpPr>
        <xdr:cNvPr id="377"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1778</xdr:rowOff>
    </xdr:from>
    <xdr:to>
      <xdr:col>81</xdr:col>
      <xdr:colOff>133350</xdr:colOff>
      <xdr:row>38</xdr:row>
      <xdr:rowOff>1778</xdr:rowOff>
    </xdr:to>
    <xdr:cxnSp macro="">
      <xdr:nvCxnSpPr>
        <xdr:cNvPr id="378" name="直線コネクタ 377"/>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105156</xdr:rowOff>
    </xdr:from>
    <xdr:to>
      <xdr:col>81</xdr:col>
      <xdr:colOff>44450</xdr:colOff>
      <xdr:row>42</xdr:row>
      <xdr:rowOff>1270</xdr:rowOff>
    </xdr:to>
    <xdr:cxnSp macro="">
      <xdr:nvCxnSpPr>
        <xdr:cNvPr id="379" name="直線コネクタ 378"/>
        <xdr:cNvCxnSpPr/>
      </xdr:nvCxnSpPr>
      <xdr:spPr>
        <a:xfrm flipV="1">
          <a:off x="16179800" y="713460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80"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1" name="フローチャート: 判断 380"/>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141224</xdr:rowOff>
    </xdr:to>
    <xdr:cxnSp macro="">
      <xdr:nvCxnSpPr>
        <xdr:cNvPr id="382" name="直線コネクタ 381"/>
        <xdr:cNvCxnSpPr/>
      </xdr:nvCxnSpPr>
      <xdr:spPr>
        <a:xfrm flipV="1">
          <a:off x="15290800" y="720217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3" name="フローチャート: 判断 382"/>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84" name="テキスト ボックス 383"/>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43</xdr:row>
      <xdr:rowOff>153162</xdr:rowOff>
    </xdr:to>
    <xdr:cxnSp macro="">
      <xdr:nvCxnSpPr>
        <xdr:cNvPr id="385" name="直線コネクタ 384"/>
        <xdr:cNvCxnSpPr/>
      </xdr:nvCxnSpPr>
      <xdr:spPr>
        <a:xfrm flipV="1">
          <a:off x="14401800" y="734212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6" name="フローチャート: 判断 385"/>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7" name="テキスト ボックス 386"/>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153162</xdr:rowOff>
    </xdr:from>
    <xdr:to>
      <xdr:col>68</xdr:col>
      <xdr:colOff>152400</xdr:colOff>
      <xdr:row>44</xdr:row>
      <xdr:rowOff>5842</xdr:rowOff>
    </xdr:to>
    <xdr:cxnSp macro="">
      <xdr:nvCxnSpPr>
        <xdr:cNvPr id="388" name="直線コネクタ 387"/>
        <xdr:cNvCxnSpPr/>
      </xdr:nvCxnSpPr>
      <xdr:spPr>
        <a:xfrm flipV="1">
          <a:off x="13512800" y="75255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15748</xdr:rowOff>
    </xdr:from>
    <xdr:to>
      <xdr:col>68</xdr:col>
      <xdr:colOff>203200</xdr:colOff>
      <xdr:row>41</xdr:row>
      <xdr:rowOff>117348</xdr:rowOff>
    </xdr:to>
    <xdr:sp macro="" textlink="">
      <xdr:nvSpPr>
        <xdr:cNvPr id="389" name="フローチャート: 判断 388"/>
        <xdr:cNvSpPr/>
      </xdr:nvSpPr>
      <xdr:spPr>
        <a:xfrm>
          <a:off x="143510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127525</xdr:rowOff>
    </xdr:from>
    <xdr:ext cx="762000" cy="259045"/>
    <xdr:sp macro="" textlink="">
      <xdr:nvSpPr>
        <xdr:cNvPr id="390" name="テキスト ボックス 389"/>
        <xdr:cNvSpPr txBox="1"/>
      </xdr:nvSpPr>
      <xdr:spPr>
        <a:xfrm>
          <a:off x="14020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6096</xdr:rowOff>
    </xdr:from>
    <xdr:to>
      <xdr:col>64</xdr:col>
      <xdr:colOff>152400</xdr:colOff>
      <xdr:row>41</xdr:row>
      <xdr:rowOff>107696</xdr:rowOff>
    </xdr:to>
    <xdr:sp macro="" textlink="">
      <xdr:nvSpPr>
        <xdr:cNvPr id="391" name="フローチャート: 判断 390"/>
        <xdr:cNvSpPr/>
      </xdr:nvSpPr>
      <xdr:spPr>
        <a:xfrm>
          <a:off x="13462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117873</xdr:rowOff>
    </xdr:from>
    <xdr:ext cx="762000" cy="259045"/>
    <xdr:sp macro="" textlink="">
      <xdr:nvSpPr>
        <xdr:cNvPr id="392" name="テキスト ボックス 391"/>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54356</xdr:rowOff>
    </xdr:from>
    <xdr:to>
      <xdr:col>81</xdr:col>
      <xdr:colOff>95250</xdr:colOff>
      <xdr:row>41</xdr:row>
      <xdr:rowOff>155956</xdr:rowOff>
    </xdr:to>
    <xdr:sp macro="" textlink="">
      <xdr:nvSpPr>
        <xdr:cNvPr id="398" name="楕円 397"/>
        <xdr:cNvSpPr/>
      </xdr:nvSpPr>
      <xdr:spPr>
        <a:xfrm>
          <a:off x="169672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26433</xdr:rowOff>
    </xdr:from>
    <xdr:ext cx="762000" cy="259045"/>
    <xdr:sp macro="" textlink="">
      <xdr:nvSpPr>
        <xdr:cNvPr id="399" name="公債費負担の状況該当値テキスト"/>
        <xdr:cNvSpPr txBox="1"/>
      </xdr:nvSpPr>
      <xdr:spPr>
        <a:xfrm>
          <a:off x="17106900" y="705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0" name="楕円 399"/>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1" name="テキスト ボックス 400"/>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2" name="楕円 401"/>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3" name="テキスト ボックス 402"/>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102362</xdr:rowOff>
    </xdr:from>
    <xdr:to>
      <xdr:col>68</xdr:col>
      <xdr:colOff>203200</xdr:colOff>
      <xdr:row>44</xdr:row>
      <xdr:rowOff>32512</xdr:rowOff>
    </xdr:to>
    <xdr:sp macro="" textlink="">
      <xdr:nvSpPr>
        <xdr:cNvPr id="404" name="楕円 403"/>
        <xdr:cNvSpPr/>
      </xdr:nvSpPr>
      <xdr:spPr>
        <a:xfrm>
          <a:off x="14351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17289</xdr:rowOff>
    </xdr:from>
    <xdr:ext cx="762000" cy="259045"/>
    <xdr:sp macro="" textlink="">
      <xdr:nvSpPr>
        <xdr:cNvPr id="405" name="テキスト ボックス 404"/>
        <xdr:cNvSpPr txBox="1"/>
      </xdr:nvSpPr>
      <xdr:spPr>
        <a:xfrm>
          <a:off x="14020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126492</xdr:rowOff>
    </xdr:from>
    <xdr:to>
      <xdr:col>64</xdr:col>
      <xdr:colOff>152400</xdr:colOff>
      <xdr:row>44</xdr:row>
      <xdr:rowOff>56642</xdr:rowOff>
    </xdr:to>
    <xdr:sp macro="" textlink="">
      <xdr:nvSpPr>
        <xdr:cNvPr id="406" name="楕円 405"/>
        <xdr:cNvSpPr/>
      </xdr:nvSpPr>
      <xdr:spPr>
        <a:xfrm>
          <a:off x="134620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41419</xdr:rowOff>
    </xdr:from>
    <xdr:ext cx="762000" cy="259045"/>
    <xdr:sp macro="" textlink="">
      <xdr:nvSpPr>
        <xdr:cNvPr id="407" name="テキスト ボックス 406"/>
        <xdr:cNvSpPr txBox="1"/>
      </xdr:nvSpPr>
      <xdr:spPr>
        <a:xfrm>
          <a:off x="13131800" y="758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将来の大きな財政負担となる地方債残高は、</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までに実施してきた大規模事業の実施に伴う過疎債の発行により多額となっているが、地方交付税の公債費に算入される見込額と、財政調整基金、減債基金をはじめとする基金の保有により、結果的に算定されない状況となっ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
999
308.08
3,169,185
3,124,409
32,511
1,578,483
3,768,470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類似団体と比較すると、人件費に係る経常収支比率は約</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程度増えている。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これは、近年の中途採用者の増に伴うものであり、今後は退職者の増加により人件費の抑制が見込まれる。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40132</xdr:rowOff>
    </xdr:from>
    <xdr:to>
      <xdr:col>24</xdr:col>
      <xdr:colOff>25400</xdr:colOff>
      <xdr:row>38</xdr:row>
      <xdr:rowOff>168148</xdr:rowOff>
    </xdr:to>
    <xdr:cxnSp macro="">
      <xdr:nvCxnSpPr>
        <xdr:cNvPr id="64" name="直線コネクタ 63"/>
        <xdr:cNvCxnSpPr/>
      </xdr:nvCxnSpPr>
      <xdr:spPr>
        <a:xfrm flipV="1">
          <a:off x="3987800" y="655523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168148</xdr:rowOff>
    </xdr:from>
    <xdr:to>
      <xdr:col>19</xdr:col>
      <xdr:colOff>187325</xdr:colOff>
      <xdr:row>39</xdr:row>
      <xdr:rowOff>1270</xdr:rowOff>
    </xdr:to>
    <xdr:cxnSp macro="">
      <xdr:nvCxnSpPr>
        <xdr:cNvPr id="67" name="直線コネクタ 66"/>
        <xdr:cNvCxnSpPr/>
      </xdr:nvCxnSpPr>
      <xdr:spPr>
        <a:xfrm flipV="1">
          <a:off x="3098800" y="66832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40132</xdr:rowOff>
    </xdr:from>
    <xdr:to>
      <xdr:col>15</xdr:col>
      <xdr:colOff>98425</xdr:colOff>
      <xdr:row>39</xdr:row>
      <xdr:rowOff>1270</xdr:rowOff>
    </xdr:to>
    <xdr:cxnSp macro="">
      <xdr:nvCxnSpPr>
        <xdr:cNvPr id="70" name="直線コネクタ 69"/>
        <xdr:cNvCxnSpPr/>
      </xdr:nvCxnSpPr>
      <xdr:spPr>
        <a:xfrm>
          <a:off x="2209800" y="655523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40132</xdr:rowOff>
    </xdr:from>
    <xdr:to>
      <xdr:col>11</xdr:col>
      <xdr:colOff>9525</xdr:colOff>
      <xdr:row>38</xdr:row>
      <xdr:rowOff>94996</xdr:rowOff>
    </xdr:to>
    <xdr:cxnSp macro="">
      <xdr:nvCxnSpPr>
        <xdr:cNvPr id="73" name="直線コネクタ 72"/>
        <xdr:cNvCxnSpPr/>
      </xdr:nvCxnSpPr>
      <xdr:spPr>
        <a:xfrm flipV="1">
          <a:off x="1320800" y="65552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160782</xdr:rowOff>
    </xdr:from>
    <xdr:to>
      <xdr:col>24</xdr:col>
      <xdr:colOff>76200</xdr:colOff>
      <xdr:row>38</xdr:row>
      <xdr:rowOff>90932</xdr:rowOff>
    </xdr:to>
    <xdr:sp macro="" textlink="">
      <xdr:nvSpPr>
        <xdr:cNvPr id="83" name="楕円 82"/>
        <xdr:cNvSpPr/>
      </xdr:nvSpPr>
      <xdr:spPr>
        <a:xfrm>
          <a:off x="4775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132859</xdr:rowOff>
    </xdr:from>
    <xdr:ext cx="762000" cy="259045"/>
    <xdr:sp macro="" textlink="">
      <xdr:nvSpPr>
        <xdr:cNvPr id="84" name="人件費該当値テキスト"/>
        <xdr:cNvSpPr txBox="1"/>
      </xdr:nvSpPr>
      <xdr:spPr>
        <a:xfrm>
          <a:off x="4914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117348</xdr:rowOff>
    </xdr:from>
    <xdr:to>
      <xdr:col>20</xdr:col>
      <xdr:colOff>38100</xdr:colOff>
      <xdr:row>39</xdr:row>
      <xdr:rowOff>47498</xdr:rowOff>
    </xdr:to>
    <xdr:sp macro="" textlink="">
      <xdr:nvSpPr>
        <xdr:cNvPr id="85" name="楕円 84"/>
        <xdr:cNvSpPr/>
      </xdr:nvSpPr>
      <xdr:spPr>
        <a:xfrm>
          <a:off x="3937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32275</xdr:rowOff>
    </xdr:from>
    <xdr:ext cx="736600" cy="259045"/>
    <xdr:sp macro="" textlink="">
      <xdr:nvSpPr>
        <xdr:cNvPr id="86" name="テキスト ボックス 85"/>
        <xdr:cNvSpPr txBox="1"/>
      </xdr:nvSpPr>
      <xdr:spPr>
        <a:xfrm>
          <a:off x="3606800" y="671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121920</xdr:rowOff>
    </xdr:from>
    <xdr:to>
      <xdr:col>15</xdr:col>
      <xdr:colOff>149225</xdr:colOff>
      <xdr:row>39</xdr:row>
      <xdr:rowOff>52070</xdr:rowOff>
    </xdr:to>
    <xdr:sp macro="" textlink="">
      <xdr:nvSpPr>
        <xdr:cNvPr id="87" name="楕円 86"/>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88" name="テキスト ボックス 87"/>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160782</xdr:rowOff>
    </xdr:from>
    <xdr:to>
      <xdr:col>11</xdr:col>
      <xdr:colOff>60325</xdr:colOff>
      <xdr:row>38</xdr:row>
      <xdr:rowOff>90932</xdr:rowOff>
    </xdr:to>
    <xdr:sp macro="" textlink="">
      <xdr:nvSpPr>
        <xdr:cNvPr id="89" name="楕円 88"/>
        <xdr:cNvSpPr/>
      </xdr:nvSpPr>
      <xdr:spPr>
        <a:xfrm>
          <a:off x="2159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75709</xdr:rowOff>
    </xdr:from>
    <xdr:ext cx="762000" cy="259045"/>
    <xdr:sp macro="" textlink="">
      <xdr:nvSpPr>
        <xdr:cNvPr id="90" name="テキスト ボックス 89"/>
        <xdr:cNvSpPr txBox="1"/>
      </xdr:nvSpPr>
      <xdr:spPr>
        <a:xfrm>
          <a:off x="1828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44196</xdr:rowOff>
    </xdr:from>
    <xdr:to>
      <xdr:col>6</xdr:col>
      <xdr:colOff>171450</xdr:colOff>
      <xdr:row>38</xdr:row>
      <xdr:rowOff>145796</xdr:rowOff>
    </xdr:to>
    <xdr:sp macro="" textlink="">
      <xdr:nvSpPr>
        <xdr:cNvPr id="91" name="楕円 90"/>
        <xdr:cNvSpPr/>
      </xdr:nvSpPr>
      <xdr:spPr>
        <a:xfrm>
          <a:off x="1270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130573</xdr:rowOff>
    </xdr:from>
    <xdr:ext cx="762000" cy="259045"/>
    <xdr:sp macro="" textlink="">
      <xdr:nvSpPr>
        <xdr:cNvPr id="92" name="テキスト ボックス 91"/>
        <xdr:cNvSpPr txBox="1"/>
      </xdr:nvSpPr>
      <xdr:spPr>
        <a:xfrm>
          <a:off x="939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類似団体と比較すると、物件費に係る経常収支比率は低くなっているが、これは第</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次行財政改革大綱や集中改革プランの継続や行財政経費の日々の節約に抑制によるものであり、引き続き抑制に努める。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21844</xdr:rowOff>
    </xdr:from>
    <xdr:to>
      <xdr:col>82</xdr:col>
      <xdr:colOff>107950</xdr:colOff>
      <xdr:row>16</xdr:row>
      <xdr:rowOff>30988</xdr:rowOff>
    </xdr:to>
    <xdr:cxnSp macro="">
      <xdr:nvCxnSpPr>
        <xdr:cNvPr id="122" name="直線コネクタ 121"/>
        <xdr:cNvCxnSpPr/>
      </xdr:nvCxnSpPr>
      <xdr:spPr>
        <a:xfrm>
          <a:off x="15671800" y="27650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xdr:rowOff>
    </xdr:from>
    <xdr:to>
      <xdr:col>78</xdr:col>
      <xdr:colOff>69850</xdr:colOff>
      <xdr:row>16</xdr:row>
      <xdr:rowOff>21844</xdr:rowOff>
    </xdr:to>
    <xdr:cxnSp macro="">
      <xdr:nvCxnSpPr>
        <xdr:cNvPr id="125" name="直線コネクタ 124"/>
        <xdr:cNvCxnSpPr/>
      </xdr:nvCxnSpPr>
      <xdr:spPr>
        <a:xfrm>
          <a:off x="14782800" y="2746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xdr:rowOff>
    </xdr:from>
    <xdr:to>
      <xdr:col>73</xdr:col>
      <xdr:colOff>180975</xdr:colOff>
      <xdr:row>17</xdr:row>
      <xdr:rowOff>1270</xdr:rowOff>
    </xdr:to>
    <xdr:cxnSp macro="">
      <xdr:nvCxnSpPr>
        <xdr:cNvPr id="128" name="直線コネクタ 127"/>
        <xdr:cNvCxnSpPr/>
      </xdr:nvCxnSpPr>
      <xdr:spPr>
        <a:xfrm flipV="1">
          <a:off x="13893800" y="274675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83566</xdr:rowOff>
    </xdr:to>
    <xdr:cxnSp macro="">
      <xdr:nvCxnSpPr>
        <xdr:cNvPr id="131" name="直線コネクタ 130"/>
        <xdr:cNvCxnSpPr/>
      </xdr:nvCxnSpPr>
      <xdr:spPr>
        <a:xfrm flipV="1">
          <a:off x="13004800" y="29159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151638</xdr:rowOff>
    </xdr:from>
    <xdr:to>
      <xdr:col>82</xdr:col>
      <xdr:colOff>158750</xdr:colOff>
      <xdr:row>16</xdr:row>
      <xdr:rowOff>81788</xdr:rowOff>
    </xdr:to>
    <xdr:sp macro="" textlink="">
      <xdr:nvSpPr>
        <xdr:cNvPr id="141" name="楕円 140"/>
        <xdr:cNvSpPr/>
      </xdr:nvSpPr>
      <xdr:spPr>
        <a:xfrm>
          <a:off x="164592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168165</xdr:rowOff>
    </xdr:from>
    <xdr:ext cx="762000" cy="259045"/>
    <xdr:sp macro="" textlink="">
      <xdr:nvSpPr>
        <xdr:cNvPr id="142" name="物件費該当値テキスト"/>
        <xdr:cNvSpPr txBox="1"/>
      </xdr:nvSpPr>
      <xdr:spPr>
        <a:xfrm>
          <a:off x="16598900" y="256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142494</xdr:rowOff>
    </xdr:from>
    <xdr:to>
      <xdr:col>78</xdr:col>
      <xdr:colOff>120650</xdr:colOff>
      <xdr:row>16</xdr:row>
      <xdr:rowOff>72644</xdr:rowOff>
    </xdr:to>
    <xdr:sp macro="" textlink="">
      <xdr:nvSpPr>
        <xdr:cNvPr id="143" name="楕円 142"/>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82821</xdr:rowOff>
    </xdr:from>
    <xdr:ext cx="736600" cy="259045"/>
    <xdr:sp macro="" textlink="">
      <xdr:nvSpPr>
        <xdr:cNvPr id="144" name="テキスト ボックス 143"/>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124206</xdr:rowOff>
    </xdr:from>
    <xdr:to>
      <xdr:col>74</xdr:col>
      <xdr:colOff>31750</xdr:colOff>
      <xdr:row>16</xdr:row>
      <xdr:rowOff>54356</xdr:rowOff>
    </xdr:to>
    <xdr:sp macro="" textlink="">
      <xdr:nvSpPr>
        <xdr:cNvPr id="145" name="楕円 144"/>
        <xdr:cNvSpPr/>
      </xdr:nvSpPr>
      <xdr:spPr>
        <a:xfrm>
          <a:off x="14732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64533</xdr:rowOff>
    </xdr:from>
    <xdr:ext cx="762000" cy="259045"/>
    <xdr:sp macro="" textlink="">
      <xdr:nvSpPr>
        <xdr:cNvPr id="146" name="テキスト ボックス 145"/>
        <xdr:cNvSpPr txBox="1"/>
      </xdr:nvSpPr>
      <xdr:spPr>
        <a:xfrm>
          <a:off x="14401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47" name="楕円 146"/>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62247</xdr:rowOff>
    </xdr:from>
    <xdr:ext cx="762000" cy="259045"/>
    <xdr:sp macro="" textlink="">
      <xdr:nvSpPr>
        <xdr:cNvPr id="148" name="テキスト ボックス 147"/>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32766</xdr:rowOff>
    </xdr:from>
    <xdr:to>
      <xdr:col>65</xdr:col>
      <xdr:colOff>53975</xdr:colOff>
      <xdr:row>17</xdr:row>
      <xdr:rowOff>134366</xdr:rowOff>
    </xdr:to>
    <xdr:sp macro="" textlink="">
      <xdr:nvSpPr>
        <xdr:cNvPr id="149" name="楕円 148"/>
        <xdr:cNvSpPr/>
      </xdr:nvSpPr>
      <xdr:spPr>
        <a:xfrm>
          <a:off x="12954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144543</xdr:rowOff>
    </xdr:from>
    <xdr:ext cx="762000" cy="259045"/>
    <xdr:sp macro="" textlink="">
      <xdr:nvSpPr>
        <xdr:cNvPr id="150" name="テキスト ボックス 149"/>
        <xdr:cNvSpPr txBox="1"/>
      </xdr:nvSpPr>
      <xdr:spPr>
        <a:xfrm>
          <a:off x="12623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扶助費に係る経常収支比率は類似団体平均を下回っており、今後とも適正な予算計上に努める。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135165</xdr:rowOff>
    </xdr:to>
    <xdr:cxnSp macro="">
      <xdr:nvCxnSpPr>
        <xdr:cNvPr id="184" name="直線コネクタ 183"/>
        <xdr:cNvCxnSpPr/>
      </xdr:nvCxnSpPr>
      <xdr:spPr>
        <a:xfrm>
          <a:off x="3987800" y="9222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53</xdr:row>
      <xdr:rowOff>151493</xdr:rowOff>
    </xdr:to>
    <xdr:cxnSp macro="">
      <xdr:nvCxnSpPr>
        <xdr:cNvPr id="187" name="直線コネクタ 186"/>
        <xdr:cNvCxnSpPr/>
      </xdr:nvCxnSpPr>
      <xdr:spPr>
        <a:xfrm flipV="1">
          <a:off x="3098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53</xdr:row>
      <xdr:rowOff>167822</xdr:rowOff>
    </xdr:to>
    <xdr:cxnSp macro="">
      <xdr:nvCxnSpPr>
        <xdr:cNvPr id="190" name="直線コネクタ 189"/>
        <xdr:cNvCxnSpPr/>
      </xdr:nvCxnSpPr>
      <xdr:spPr>
        <a:xfrm flipV="1">
          <a:off x="2209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29028</xdr:rowOff>
    </xdr:to>
    <xdr:cxnSp macro="">
      <xdr:nvCxnSpPr>
        <xdr:cNvPr id="193" name="直線コネクタ 192"/>
        <xdr:cNvCxnSpPr/>
      </xdr:nvCxnSpPr>
      <xdr:spPr>
        <a:xfrm flipV="1">
          <a:off x="1320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3" name="楕円 202"/>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04" name="扶助費該当値テキスト"/>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05" name="楕円 204"/>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06" name="テキスト ボックス 205"/>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07" name="楕円 206"/>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08" name="テキスト ボックス 207"/>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09" name="楕円 208"/>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0" name="テキスト ボックス 209"/>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1" name="楕円 210"/>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12" name="テキスト ボックス 211"/>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その他に係る経常収支比率は類似団体の平均を下回っており、今後とも適正な予算計上に努める。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52705</xdr:rowOff>
    </xdr:from>
    <xdr:to>
      <xdr:col>82</xdr:col>
      <xdr:colOff>107950</xdr:colOff>
      <xdr:row>56</xdr:row>
      <xdr:rowOff>46990</xdr:rowOff>
    </xdr:to>
    <xdr:cxnSp macro="">
      <xdr:nvCxnSpPr>
        <xdr:cNvPr id="240" name="直線コネクタ 239"/>
        <xdr:cNvCxnSpPr/>
      </xdr:nvCxnSpPr>
      <xdr:spPr>
        <a:xfrm>
          <a:off x="15671800" y="9482455"/>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52705</xdr:rowOff>
    </xdr:from>
    <xdr:to>
      <xdr:col>78</xdr:col>
      <xdr:colOff>69850</xdr:colOff>
      <xdr:row>58</xdr:row>
      <xdr:rowOff>35560</xdr:rowOff>
    </xdr:to>
    <xdr:cxnSp macro="">
      <xdr:nvCxnSpPr>
        <xdr:cNvPr id="243" name="直線コネクタ 242"/>
        <xdr:cNvCxnSpPr/>
      </xdr:nvCxnSpPr>
      <xdr:spPr>
        <a:xfrm flipV="1">
          <a:off x="14782800" y="9482455"/>
          <a:ext cx="889000" cy="49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155575</xdr:rowOff>
    </xdr:from>
    <xdr:to>
      <xdr:col>73</xdr:col>
      <xdr:colOff>180975</xdr:colOff>
      <xdr:row>58</xdr:row>
      <xdr:rowOff>35560</xdr:rowOff>
    </xdr:to>
    <xdr:cxnSp macro="">
      <xdr:nvCxnSpPr>
        <xdr:cNvPr id="246" name="直線コネクタ 245"/>
        <xdr:cNvCxnSpPr/>
      </xdr:nvCxnSpPr>
      <xdr:spPr>
        <a:xfrm>
          <a:off x="13893800" y="99282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155575</xdr:rowOff>
    </xdr:from>
    <xdr:to>
      <xdr:col>69</xdr:col>
      <xdr:colOff>92075</xdr:colOff>
      <xdr:row>58</xdr:row>
      <xdr:rowOff>46990</xdr:rowOff>
    </xdr:to>
    <xdr:cxnSp macro="">
      <xdr:nvCxnSpPr>
        <xdr:cNvPr id="249" name="直線コネクタ 248"/>
        <xdr:cNvCxnSpPr/>
      </xdr:nvCxnSpPr>
      <xdr:spPr>
        <a:xfrm flipV="1">
          <a:off x="13004800" y="992822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167640</xdr:rowOff>
    </xdr:from>
    <xdr:to>
      <xdr:col>82</xdr:col>
      <xdr:colOff>158750</xdr:colOff>
      <xdr:row>56</xdr:row>
      <xdr:rowOff>97790</xdr:rowOff>
    </xdr:to>
    <xdr:sp macro="" textlink="">
      <xdr:nvSpPr>
        <xdr:cNvPr id="259" name="楕円 258"/>
        <xdr:cNvSpPr/>
      </xdr:nvSpPr>
      <xdr:spPr>
        <a:xfrm>
          <a:off x="164592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12717</xdr:rowOff>
    </xdr:from>
    <xdr:ext cx="762000" cy="259045"/>
    <xdr:sp macro="" textlink="">
      <xdr:nvSpPr>
        <xdr:cNvPr id="260" name="その他該当値テキスト"/>
        <xdr:cNvSpPr txBox="1"/>
      </xdr:nvSpPr>
      <xdr:spPr>
        <a:xfrm>
          <a:off x="16598900" y="944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xdr:rowOff>
    </xdr:from>
    <xdr:to>
      <xdr:col>78</xdr:col>
      <xdr:colOff>120650</xdr:colOff>
      <xdr:row>55</xdr:row>
      <xdr:rowOff>103505</xdr:rowOff>
    </xdr:to>
    <xdr:sp macro="" textlink="">
      <xdr:nvSpPr>
        <xdr:cNvPr id="261" name="楕円 260"/>
        <xdr:cNvSpPr/>
      </xdr:nvSpPr>
      <xdr:spPr>
        <a:xfrm>
          <a:off x="15621000" y="943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113682</xdr:rowOff>
    </xdr:from>
    <xdr:ext cx="736600" cy="259045"/>
    <xdr:sp macro="" textlink="">
      <xdr:nvSpPr>
        <xdr:cNvPr id="262" name="テキスト ボックス 261"/>
        <xdr:cNvSpPr txBox="1"/>
      </xdr:nvSpPr>
      <xdr:spPr>
        <a:xfrm>
          <a:off x="15290800" y="9200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63" name="楕円 262"/>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64" name="テキスト ボックス 263"/>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104775</xdr:rowOff>
    </xdr:from>
    <xdr:to>
      <xdr:col>69</xdr:col>
      <xdr:colOff>142875</xdr:colOff>
      <xdr:row>58</xdr:row>
      <xdr:rowOff>34925</xdr:rowOff>
    </xdr:to>
    <xdr:sp macro="" textlink="">
      <xdr:nvSpPr>
        <xdr:cNvPr id="265" name="楕円 264"/>
        <xdr:cNvSpPr/>
      </xdr:nvSpPr>
      <xdr:spPr>
        <a:xfrm>
          <a:off x="13843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19702</xdr:rowOff>
    </xdr:from>
    <xdr:ext cx="762000" cy="259045"/>
    <xdr:sp macro="" textlink="">
      <xdr:nvSpPr>
        <xdr:cNvPr id="266" name="テキスト ボックス 265"/>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167640</xdr:rowOff>
    </xdr:from>
    <xdr:to>
      <xdr:col>65</xdr:col>
      <xdr:colOff>53975</xdr:colOff>
      <xdr:row>58</xdr:row>
      <xdr:rowOff>97790</xdr:rowOff>
    </xdr:to>
    <xdr:sp macro="" textlink="">
      <xdr:nvSpPr>
        <xdr:cNvPr id="267" name="楕円 266"/>
        <xdr:cNvSpPr/>
      </xdr:nvSpPr>
      <xdr:spPr>
        <a:xfrm>
          <a:off x="12954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82567</xdr:rowOff>
    </xdr:from>
    <xdr:ext cx="762000" cy="259045"/>
    <xdr:sp macro="" textlink="">
      <xdr:nvSpPr>
        <xdr:cNvPr id="268" name="テキスト ボックス 267"/>
        <xdr:cNvSpPr txBox="1"/>
      </xdr:nvSpPr>
      <xdr:spPr>
        <a:xfrm>
          <a:off x="12623800" y="1002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補助費等に係る経常収支比率は類似団体平均と同程度であり、今後とも適正な予算計上に努める。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33274</xdr:rowOff>
    </xdr:to>
    <xdr:cxnSp macro="">
      <xdr:nvCxnSpPr>
        <xdr:cNvPr id="298" name="直線コネクタ 297"/>
        <xdr:cNvCxnSpPr/>
      </xdr:nvCxnSpPr>
      <xdr:spPr>
        <a:xfrm flipV="1">
          <a:off x="15671800" y="63266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33274</xdr:rowOff>
    </xdr:to>
    <xdr:cxnSp macro="">
      <xdr:nvCxnSpPr>
        <xdr:cNvPr id="301" name="直線コネクタ 300"/>
        <xdr:cNvCxnSpPr/>
      </xdr:nvCxnSpPr>
      <xdr:spPr>
        <a:xfrm>
          <a:off x="14782800" y="63540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37846</xdr:rowOff>
    </xdr:to>
    <xdr:cxnSp macro="">
      <xdr:nvCxnSpPr>
        <xdr:cNvPr id="304" name="直線コネクタ 303"/>
        <xdr:cNvCxnSpPr/>
      </xdr:nvCxnSpPr>
      <xdr:spPr>
        <a:xfrm flipV="1">
          <a:off x="13893800" y="63540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60706</xdr:rowOff>
    </xdr:to>
    <xdr:cxnSp macro="">
      <xdr:nvCxnSpPr>
        <xdr:cNvPr id="307" name="直線コネクタ 306"/>
        <xdr:cNvCxnSpPr/>
      </xdr:nvCxnSpPr>
      <xdr:spPr>
        <a:xfrm flipV="1">
          <a:off x="13004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7" name="楕円 316"/>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75709</xdr:rowOff>
    </xdr:from>
    <xdr:ext cx="762000" cy="259045"/>
    <xdr:sp macro="" textlink="">
      <xdr:nvSpPr>
        <xdr:cNvPr id="318" name="補助費等該当値テキスト"/>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19" name="楕円 318"/>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0" name="テキスト ボックス 319"/>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21" name="楕円 320"/>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22" name="テキスト ボックス 321"/>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23" name="楕円 322"/>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24" name="テキスト ボックス 323"/>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25" name="楕円 324"/>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26" name="テキスト ボックス 325"/>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過去に発行した地方債に係る償還は、</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年度の大型事業の元金償還が始まったことにより、公債費に係る経常収支比率は類似団体平均を上回って高い水準となっている。今後も施策の重点化を図りながら新規地方債の発行の抑制に努めていく。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46989</xdr:rowOff>
    </xdr:from>
    <xdr:to>
      <xdr:col>24</xdr:col>
      <xdr:colOff>25400</xdr:colOff>
      <xdr:row>78</xdr:row>
      <xdr:rowOff>127000</xdr:rowOff>
    </xdr:to>
    <xdr:cxnSp macro="">
      <xdr:nvCxnSpPr>
        <xdr:cNvPr id="358" name="直線コネクタ 357"/>
        <xdr:cNvCxnSpPr/>
      </xdr:nvCxnSpPr>
      <xdr:spPr>
        <a:xfrm>
          <a:off x="3987800" y="1342008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46989</xdr:rowOff>
    </xdr:from>
    <xdr:to>
      <xdr:col>19</xdr:col>
      <xdr:colOff>187325</xdr:colOff>
      <xdr:row>78</xdr:row>
      <xdr:rowOff>69850</xdr:rowOff>
    </xdr:to>
    <xdr:cxnSp macro="">
      <xdr:nvCxnSpPr>
        <xdr:cNvPr id="361" name="直線コネクタ 360"/>
        <xdr:cNvCxnSpPr/>
      </xdr:nvCxnSpPr>
      <xdr:spPr>
        <a:xfrm flipV="1">
          <a:off x="3098800" y="134200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69850</xdr:rowOff>
    </xdr:from>
    <xdr:to>
      <xdr:col>15</xdr:col>
      <xdr:colOff>98425</xdr:colOff>
      <xdr:row>79</xdr:row>
      <xdr:rowOff>50800</xdr:rowOff>
    </xdr:to>
    <xdr:cxnSp macro="">
      <xdr:nvCxnSpPr>
        <xdr:cNvPr id="364" name="直線コネクタ 363"/>
        <xdr:cNvCxnSpPr/>
      </xdr:nvCxnSpPr>
      <xdr:spPr>
        <a:xfrm flipV="1">
          <a:off x="2209800" y="13442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50800</xdr:rowOff>
    </xdr:from>
    <xdr:to>
      <xdr:col>11</xdr:col>
      <xdr:colOff>9525</xdr:colOff>
      <xdr:row>80</xdr:row>
      <xdr:rowOff>8889</xdr:rowOff>
    </xdr:to>
    <xdr:cxnSp macro="">
      <xdr:nvCxnSpPr>
        <xdr:cNvPr id="367" name="直線コネクタ 366"/>
        <xdr:cNvCxnSpPr/>
      </xdr:nvCxnSpPr>
      <xdr:spPr>
        <a:xfrm flipV="1">
          <a:off x="1320800" y="135953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77" name="楕円 376"/>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78"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167639</xdr:rowOff>
    </xdr:from>
    <xdr:to>
      <xdr:col>20</xdr:col>
      <xdr:colOff>38100</xdr:colOff>
      <xdr:row>78</xdr:row>
      <xdr:rowOff>97789</xdr:rowOff>
    </xdr:to>
    <xdr:sp macro="" textlink="">
      <xdr:nvSpPr>
        <xdr:cNvPr id="379" name="楕円 378"/>
        <xdr:cNvSpPr/>
      </xdr:nvSpPr>
      <xdr:spPr>
        <a:xfrm>
          <a:off x="3937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82566</xdr:rowOff>
    </xdr:from>
    <xdr:ext cx="736600" cy="259045"/>
    <xdr:sp macro="" textlink="">
      <xdr:nvSpPr>
        <xdr:cNvPr id="380" name="テキスト ボックス 379"/>
        <xdr:cNvSpPr txBox="1"/>
      </xdr:nvSpPr>
      <xdr:spPr>
        <a:xfrm>
          <a:off x="3606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19050</xdr:rowOff>
    </xdr:from>
    <xdr:to>
      <xdr:col>15</xdr:col>
      <xdr:colOff>149225</xdr:colOff>
      <xdr:row>78</xdr:row>
      <xdr:rowOff>120650</xdr:rowOff>
    </xdr:to>
    <xdr:sp macro="" textlink="">
      <xdr:nvSpPr>
        <xdr:cNvPr id="381" name="楕円 380"/>
        <xdr:cNvSpPr/>
      </xdr:nvSpPr>
      <xdr:spPr>
        <a:xfrm>
          <a:off x="3048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105427</xdr:rowOff>
    </xdr:from>
    <xdr:ext cx="762000" cy="259045"/>
    <xdr:sp macro="" textlink="">
      <xdr:nvSpPr>
        <xdr:cNvPr id="382" name="テキスト ボックス 381"/>
        <xdr:cNvSpPr txBox="1"/>
      </xdr:nvSpPr>
      <xdr:spPr>
        <a:xfrm>
          <a:off x="2717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0</xdr:rowOff>
    </xdr:from>
    <xdr:to>
      <xdr:col>11</xdr:col>
      <xdr:colOff>60325</xdr:colOff>
      <xdr:row>79</xdr:row>
      <xdr:rowOff>101600</xdr:rowOff>
    </xdr:to>
    <xdr:sp macro="" textlink="">
      <xdr:nvSpPr>
        <xdr:cNvPr id="383" name="楕円 382"/>
        <xdr:cNvSpPr/>
      </xdr:nvSpPr>
      <xdr:spPr>
        <a:xfrm>
          <a:off x="2159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86377</xdr:rowOff>
    </xdr:from>
    <xdr:ext cx="762000" cy="259045"/>
    <xdr:sp macro="" textlink="">
      <xdr:nvSpPr>
        <xdr:cNvPr id="384" name="テキスト ボックス 383"/>
        <xdr:cNvSpPr txBox="1"/>
      </xdr:nvSpPr>
      <xdr:spPr>
        <a:xfrm>
          <a:off x="1828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129539</xdr:rowOff>
    </xdr:from>
    <xdr:to>
      <xdr:col>6</xdr:col>
      <xdr:colOff>171450</xdr:colOff>
      <xdr:row>80</xdr:row>
      <xdr:rowOff>59689</xdr:rowOff>
    </xdr:to>
    <xdr:sp macro="" textlink="">
      <xdr:nvSpPr>
        <xdr:cNvPr id="385" name="楕円 384"/>
        <xdr:cNvSpPr/>
      </xdr:nvSpPr>
      <xdr:spPr>
        <a:xfrm>
          <a:off x="1270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44466</xdr:rowOff>
    </xdr:from>
    <xdr:ext cx="762000" cy="259045"/>
    <xdr:sp macro="" textlink="">
      <xdr:nvSpPr>
        <xdr:cNvPr id="386" name="テキスト ボックス 385"/>
        <xdr:cNvSpPr txBox="1"/>
      </xdr:nvSpPr>
      <xdr:spPr>
        <a:xfrm>
          <a:off x="939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経常収支比率に占める公債費の割合が非常に高いことと、扶助費と物件費の割合は類似団体平均と同等であり、類似団体における人口規模が</a:t>
          </a:r>
          <a:r>
            <a:rPr kumimoji="1" lang="en-US" altLang="ja-JP" sz="1100" b="0" i="0" baseline="0">
              <a:solidFill>
                <a:schemeClr val="dk1"/>
              </a:solidFill>
              <a:effectLst/>
              <a:latin typeface="+mn-lt"/>
              <a:ea typeface="+mn-ea"/>
              <a:cs typeface="+mn-cs"/>
            </a:rPr>
            <a:t>5,000</a:t>
          </a:r>
          <a:r>
            <a:rPr kumimoji="1" lang="ja-JP" altLang="ja-JP" sz="1100" b="0" i="0" baseline="0">
              <a:solidFill>
                <a:schemeClr val="dk1"/>
              </a:solidFill>
              <a:effectLst/>
              <a:latin typeface="+mn-lt"/>
              <a:ea typeface="+mn-ea"/>
              <a:cs typeface="+mn-cs"/>
            </a:rPr>
            <a:t>人未満であるのに対し、当村の人口は約</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人と規模が違う点にあり、必ずしも人口規模に単純比例するものではないが、今後も経常経費全体の抑制に努める。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77470</xdr:rowOff>
    </xdr:to>
    <xdr:cxnSp macro="">
      <xdr:nvCxnSpPr>
        <xdr:cNvPr id="419" name="直線コネクタ 418"/>
        <xdr:cNvCxnSpPr/>
      </xdr:nvCxnSpPr>
      <xdr:spPr>
        <a:xfrm flipV="1">
          <a:off x="15671800" y="132486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77470</xdr:rowOff>
    </xdr:from>
    <xdr:to>
      <xdr:col>78</xdr:col>
      <xdr:colOff>69850</xdr:colOff>
      <xdr:row>79</xdr:row>
      <xdr:rowOff>39370</xdr:rowOff>
    </xdr:to>
    <xdr:cxnSp macro="">
      <xdr:nvCxnSpPr>
        <xdr:cNvPr id="422" name="直線コネクタ 421"/>
        <xdr:cNvCxnSpPr/>
      </xdr:nvCxnSpPr>
      <xdr:spPr>
        <a:xfrm flipV="1">
          <a:off x="14782800" y="132791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39370</xdr:rowOff>
    </xdr:from>
    <xdr:to>
      <xdr:col>73</xdr:col>
      <xdr:colOff>180975</xdr:colOff>
      <xdr:row>79</xdr:row>
      <xdr:rowOff>62230</xdr:rowOff>
    </xdr:to>
    <xdr:cxnSp macro="">
      <xdr:nvCxnSpPr>
        <xdr:cNvPr id="425" name="直線コネクタ 424"/>
        <xdr:cNvCxnSpPr/>
      </xdr:nvCxnSpPr>
      <xdr:spPr>
        <a:xfrm flipV="1">
          <a:off x="13893800" y="1358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62230</xdr:rowOff>
    </xdr:from>
    <xdr:to>
      <xdr:col>69</xdr:col>
      <xdr:colOff>92075</xdr:colOff>
      <xdr:row>80</xdr:row>
      <xdr:rowOff>73661</xdr:rowOff>
    </xdr:to>
    <xdr:cxnSp macro="">
      <xdr:nvCxnSpPr>
        <xdr:cNvPr id="428" name="直線コネクタ 427"/>
        <xdr:cNvCxnSpPr/>
      </xdr:nvCxnSpPr>
      <xdr:spPr>
        <a:xfrm flipV="1">
          <a:off x="13004800" y="136067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8" name="楕円 437"/>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39"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26670</xdr:rowOff>
    </xdr:from>
    <xdr:to>
      <xdr:col>78</xdr:col>
      <xdr:colOff>120650</xdr:colOff>
      <xdr:row>77</xdr:row>
      <xdr:rowOff>128270</xdr:rowOff>
    </xdr:to>
    <xdr:sp macro="" textlink="">
      <xdr:nvSpPr>
        <xdr:cNvPr id="440" name="楕円 439"/>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41" name="テキスト ボックス 440"/>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160020</xdr:rowOff>
    </xdr:from>
    <xdr:to>
      <xdr:col>74</xdr:col>
      <xdr:colOff>31750</xdr:colOff>
      <xdr:row>79</xdr:row>
      <xdr:rowOff>90170</xdr:rowOff>
    </xdr:to>
    <xdr:sp macro="" textlink="">
      <xdr:nvSpPr>
        <xdr:cNvPr id="442" name="楕円 441"/>
        <xdr:cNvSpPr/>
      </xdr:nvSpPr>
      <xdr:spPr>
        <a:xfrm>
          <a:off x="14732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74947</xdr:rowOff>
    </xdr:from>
    <xdr:ext cx="762000" cy="259045"/>
    <xdr:sp macro="" textlink="">
      <xdr:nvSpPr>
        <xdr:cNvPr id="443" name="テキスト ボックス 442"/>
        <xdr:cNvSpPr txBox="1"/>
      </xdr:nvSpPr>
      <xdr:spPr>
        <a:xfrm>
          <a:off x="14401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11430</xdr:rowOff>
    </xdr:from>
    <xdr:to>
      <xdr:col>69</xdr:col>
      <xdr:colOff>142875</xdr:colOff>
      <xdr:row>79</xdr:row>
      <xdr:rowOff>113030</xdr:rowOff>
    </xdr:to>
    <xdr:sp macro="" textlink="">
      <xdr:nvSpPr>
        <xdr:cNvPr id="444" name="楕円 443"/>
        <xdr:cNvSpPr/>
      </xdr:nvSpPr>
      <xdr:spPr>
        <a:xfrm>
          <a:off x="13843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97807</xdr:rowOff>
    </xdr:from>
    <xdr:ext cx="762000" cy="259045"/>
    <xdr:sp macro="" textlink="">
      <xdr:nvSpPr>
        <xdr:cNvPr id="445" name="テキスト ボックス 444"/>
        <xdr:cNvSpPr txBox="1"/>
      </xdr:nvSpPr>
      <xdr:spPr>
        <a:xfrm>
          <a:off x="13512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22861</xdr:rowOff>
    </xdr:from>
    <xdr:to>
      <xdr:col>65</xdr:col>
      <xdr:colOff>53975</xdr:colOff>
      <xdr:row>80</xdr:row>
      <xdr:rowOff>124461</xdr:rowOff>
    </xdr:to>
    <xdr:sp macro="" textlink="">
      <xdr:nvSpPr>
        <xdr:cNvPr id="446" name="楕円 445"/>
        <xdr:cNvSpPr/>
      </xdr:nvSpPr>
      <xdr:spPr>
        <a:xfrm>
          <a:off x="12954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109238</xdr:rowOff>
    </xdr:from>
    <xdr:ext cx="762000" cy="259045"/>
    <xdr:sp macro="" textlink="">
      <xdr:nvSpPr>
        <xdr:cNvPr id="447" name="テキスト ボックス 446"/>
        <xdr:cNvSpPr txBox="1"/>
      </xdr:nvSpPr>
      <xdr:spPr>
        <a:xfrm>
          <a:off x="12623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8280</xdr:rowOff>
    </xdr:from>
    <xdr:to>
      <xdr:col>29</xdr:col>
      <xdr:colOff>127000</xdr:colOff>
      <xdr:row>16</xdr:row>
      <xdr:rowOff>15702</xdr:rowOff>
    </xdr:to>
    <xdr:cxnSp macro="">
      <xdr:nvCxnSpPr>
        <xdr:cNvPr id="48" name="直線コネクタ 47"/>
        <xdr:cNvCxnSpPr/>
      </xdr:nvCxnSpPr>
      <xdr:spPr bwMode="auto">
        <a:xfrm flipV="1">
          <a:off x="5003800" y="2799105"/>
          <a:ext cx="647700" cy="7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15702</xdr:rowOff>
    </xdr:from>
    <xdr:to>
      <xdr:col>26</xdr:col>
      <xdr:colOff>50800</xdr:colOff>
      <xdr:row>16</xdr:row>
      <xdr:rowOff>36199</xdr:rowOff>
    </xdr:to>
    <xdr:cxnSp macro="">
      <xdr:nvCxnSpPr>
        <xdr:cNvPr id="51" name="直線コネクタ 50"/>
        <xdr:cNvCxnSpPr/>
      </xdr:nvCxnSpPr>
      <xdr:spPr bwMode="auto">
        <a:xfrm flipV="1">
          <a:off x="4305300" y="2806527"/>
          <a:ext cx="698500" cy="20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36199</xdr:rowOff>
    </xdr:from>
    <xdr:to>
      <xdr:col>22</xdr:col>
      <xdr:colOff>114300</xdr:colOff>
      <xdr:row>16</xdr:row>
      <xdr:rowOff>45347</xdr:rowOff>
    </xdr:to>
    <xdr:cxnSp macro="">
      <xdr:nvCxnSpPr>
        <xdr:cNvPr id="54" name="直線コネクタ 53"/>
        <xdr:cNvCxnSpPr/>
      </xdr:nvCxnSpPr>
      <xdr:spPr bwMode="auto">
        <a:xfrm flipV="1">
          <a:off x="3606800" y="2827024"/>
          <a:ext cx="698500" cy="9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45347</xdr:rowOff>
    </xdr:from>
    <xdr:to>
      <xdr:col>18</xdr:col>
      <xdr:colOff>177800</xdr:colOff>
      <xdr:row>16</xdr:row>
      <xdr:rowOff>66479</xdr:rowOff>
    </xdr:to>
    <xdr:cxnSp macro="">
      <xdr:nvCxnSpPr>
        <xdr:cNvPr id="57" name="直線コネクタ 56"/>
        <xdr:cNvCxnSpPr/>
      </xdr:nvCxnSpPr>
      <xdr:spPr bwMode="auto">
        <a:xfrm flipV="1">
          <a:off x="2908300" y="2836172"/>
          <a:ext cx="698500" cy="21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128930</xdr:rowOff>
    </xdr:from>
    <xdr:to>
      <xdr:col>29</xdr:col>
      <xdr:colOff>177800</xdr:colOff>
      <xdr:row>16</xdr:row>
      <xdr:rowOff>59080</xdr:rowOff>
    </xdr:to>
    <xdr:sp macro="" textlink="">
      <xdr:nvSpPr>
        <xdr:cNvPr id="67" name="楕円 66"/>
        <xdr:cNvSpPr/>
      </xdr:nvSpPr>
      <xdr:spPr bwMode="auto">
        <a:xfrm>
          <a:off x="5600700" y="2748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145457</xdr:rowOff>
    </xdr:from>
    <xdr:ext cx="762000" cy="259045"/>
    <xdr:sp macro="" textlink="">
      <xdr:nvSpPr>
        <xdr:cNvPr id="68" name="人口1人当たり決算額の推移該当値テキスト130"/>
        <xdr:cNvSpPr txBox="1"/>
      </xdr:nvSpPr>
      <xdr:spPr>
        <a:xfrm>
          <a:off x="5740400" y="259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136352</xdr:rowOff>
    </xdr:from>
    <xdr:to>
      <xdr:col>26</xdr:col>
      <xdr:colOff>101600</xdr:colOff>
      <xdr:row>16</xdr:row>
      <xdr:rowOff>66502</xdr:rowOff>
    </xdr:to>
    <xdr:sp macro="" textlink="">
      <xdr:nvSpPr>
        <xdr:cNvPr id="69" name="楕円 68"/>
        <xdr:cNvSpPr/>
      </xdr:nvSpPr>
      <xdr:spPr bwMode="auto">
        <a:xfrm>
          <a:off x="4953000" y="2755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76679</xdr:rowOff>
    </xdr:from>
    <xdr:ext cx="736600" cy="259045"/>
    <xdr:sp macro="" textlink="">
      <xdr:nvSpPr>
        <xdr:cNvPr id="70" name="テキスト ボックス 69"/>
        <xdr:cNvSpPr txBox="1"/>
      </xdr:nvSpPr>
      <xdr:spPr>
        <a:xfrm>
          <a:off x="4622800" y="2524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156849</xdr:rowOff>
    </xdr:from>
    <xdr:to>
      <xdr:col>22</xdr:col>
      <xdr:colOff>165100</xdr:colOff>
      <xdr:row>16</xdr:row>
      <xdr:rowOff>86999</xdr:rowOff>
    </xdr:to>
    <xdr:sp macro="" textlink="">
      <xdr:nvSpPr>
        <xdr:cNvPr id="71" name="楕円 70"/>
        <xdr:cNvSpPr/>
      </xdr:nvSpPr>
      <xdr:spPr bwMode="auto">
        <a:xfrm>
          <a:off x="4254500" y="2776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97176</xdr:rowOff>
    </xdr:from>
    <xdr:ext cx="762000" cy="259045"/>
    <xdr:sp macro="" textlink="">
      <xdr:nvSpPr>
        <xdr:cNvPr id="72" name="テキスト ボックス 71"/>
        <xdr:cNvSpPr txBox="1"/>
      </xdr:nvSpPr>
      <xdr:spPr>
        <a:xfrm>
          <a:off x="3924300" y="254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165997</xdr:rowOff>
    </xdr:from>
    <xdr:to>
      <xdr:col>19</xdr:col>
      <xdr:colOff>38100</xdr:colOff>
      <xdr:row>16</xdr:row>
      <xdr:rowOff>96147</xdr:rowOff>
    </xdr:to>
    <xdr:sp macro="" textlink="">
      <xdr:nvSpPr>
        <xdr:cNvPr id="73" name="楕円 72"/>
        <xdr:cNvSpPr/>
      </xdr:nvSpPr>
      <xdr:spPr bwMode="auto">
        <a:xfrm>
          <a:off x="3556000" y="2785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106324</xdr:rowOff>
    </xdr:from>
    <xdr:ext cx="762000" cy="259045"/>
    <xdr:sp macro="" textlink="">
      <xdr:nvSpPr>
        <xdr:cNvPr id="74" name="テキスト ボックス 73"/>
        <xdr:cNvSpPr txBox="1"/>
      </xdr:nvSpPr>
      <xdr:spPr>
        <a:xfrm>
          <a:off x="3225800" y="255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15679</xdr:rowOff>
    </xdr:from>
    <xdr:to>
      <xdr:col>15</xdr:col>
      <xdr:colOff>101600</xdr:colOff>
      <xdr:row>16</xdr:row>
      <xdr:rowOff>117279</xdr:rowOff>
    </xdr:to>
    <xdr:sp macro="" textlink="">
      <xdr:nvSpPr>
        <xdr:cNvPr id="75" name="楕円 74"/>
        <xdr:cNvSpPr/>
      </xdr:nvSpPr>
      <xdr:spPr bwMode="auto">
        <a:xfrm>
          <a:off x="2857500" y="2806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127456</xdr:rowOff>
    </xdr:from>
    <xdr:ext cx="762000" cy="259045"/>
    <xdr:sp macro="" textlink="">
      <xdr:nvSpPr>
        <xdr:cNvPr id="76" name="テキスト ボックス 75"/>
        <xdr:cNvSpPr txBox="1"/>
      </xdr:nvSpPr>
      <xdr:spPr>
        <a:xfrm>
          <a:off x="2527300" y="257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49866</xdr:rowOff>
    </xdr:from>
    <xdr:to>
      <xdr:col>29</xdr:col>
      <xdr:colOff>127000</xdr:colOff>
      <xdr:row>36</xdr:row>
      <xdr:rowOff>81518</xdr:rowOff>
    </xdr:to>
    <xdr:cxnSp macro="">
      <xdr:nvCxnSpPr>
        <xdr:cNvPr id="108" name="直線コネクタ 107"/>
        <xdr:cNvCxnSpPr/>
      </xdr:nvCxnSpPr>
      <xdr:spPr bwMode="auto">
        <a:xfrm flipV="1">
          <a:off x="5003800" y="7003116"/>
          <a:ext cx="647700" cy="31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81518</xdr:rowOff>
    </xdr:from>
    <xdr:to>
      <xdr:col>26</xdr:col>
      <xdr:colOff>50800</xdr:colOff>
      <xdr:row>37</xdr:row>
      <xdr:rowOff>27637</xdr:rowOff>
    </xdr:to>
    <xdr:cxnSp macro="">
      <xdr:nvCxnSpPr>
        <xdr:cNvPr id="111" name="直線コネクタ 110"/>
        <xdr:cNvCxnSpPr/>
      </xdr:nvCxnSpPr>
      <xdr:spPr bwMode="auto">
        <a:xfrm flipV="1">
          <a:off x="4305300" y="7034768"/>
          <a:ext cx="698500" cy="11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280181</xdr:rowOff>
    </xdr:from>
    <xdr:to>
      <xdr:col>22</xdr:col>
      <xdr:colOff>114300</xdr:colOff>
      <xdr:row>37</xdr:row>
      <xdr:rowOff>27637</xdr:rowOff>
    </xdr:to>
    <xdr:cxnSp macro="">
      <xdr:nvCxnSpPr>
        <xdr:cNvPr id="114" name="直線コネクタ 113"/>
        <xdr:cNvCxnSpPr/>
      </xdr:nvCxnSpPr>
      <xdr:spPr bwMode="auto">
        <a:xfrm>
          <a:off x="3606800" y="6890531"/>
          <a:ext cx="698500" cy="261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120266</xdr:rowOff>
    </xdr:from>
    <xdr:to>
      <xdr:col>18</xdr:col>
      <xdr:colOff>177800</xdr:colOff>
      <xdr:row>35</xdr:row>
      <xdr:rowOff>280181</xdr:rowOff>
    </xdr:to>
    <xdr:cxnSp macro="">
      <xdr:nvCxnSpPr>
        <xdr:cNvPr id="117" name="直線コネクタ 116"/>
        <xdr:cNvCxnSpPr/>
      </xdr:nvCxnSpPr>
      <xdr:spPr bwMode="auto">
        <a:xfrm>
          <a:off x="2908300" y="6730616"/>
          <a:ext cx="698500" cy="159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341966</xdr:rowOff>
    </xdr:from>
    <xdr:to>
      <xdr:col>29</xdr:col>
      <xdr:colOff>177800</xdr:colOff>
      <xdr:row>36</xdr:row>
      <xdr:rowOff>100666</xdr:rowOff>
    </xdr:to>
    <xdr:sp macro="" textlink="">
      <xdr:nvSpPr>
        <xdr:cNvPr id="127" name="楕円 126"/>
        <xdr:cNvSpPr/>
      </xdr:nvSpPr>
      <xdr:spPr bwMode="auto">
        <a:xfrm>
          <a:off x="5600700" y="6952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187043</xdr:rowOff>
    </xdr:from>
    <xdr:ext cx="762000" cy="259045"/>
    <xdr:sp macro="" textlink="">
      <xdr:nvSpPr>
        <xdr:cNvPr id="128" name="人口1人当たり決算額の推移該当値テキスト445"/>
        <xdr:cNvSpPr txBox="1"/>
      </xdr:nvSpPr>
      <xdr:spPr>
        <a:xfrm>
          <a:off x="5740400" y="679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30718</xdr:rowOff>
    </xdr:from>
    <xdr:to>
      <xdr:col>26</xdr:col>
      <xdr:colOff>101600</xdr:colOff>
      <xdr:row>36</xdr:row>
      <xdr:rowOff>132318</xdr:rowOff>
    </xdr:to>
    <xdr:sp macro="" textlink="">
      <xdr:nvSpPr>
        <xdr:cNvPr id="129" name="楕円 128"/>
        <xdr:cNvSpPr/>
      </xdr:nvSpPr>
      <xdr:spPr bwMode="auto">
        <a:xfrm>
          <a:off x="4953000" y="6983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142495</xdr:rowOff>
    </xdr:from>
    <xdr:ext cx="736600" cy="259045"/>
    <xdr:sp macro="" textlink="">
      <xdr:nvSpPr>
        <xdr:cNvPr id="130" name="テキスト ボックス 129"/>
        <xdr:cNvSpPr txBox="1"/>
      </xdr:nvSpPr>
      <xdr:spPr>
        <a:xfrm>
          <a:off x="4622800" y="6752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148287</xdr:rowOff>
    </xdr:from>
    <xdr:to>
      <xdr:col>22</xdr:col>
      <xdr:colOff>165100</xdr:colOff>
      <xdr:row>37</xdr:row>
      <xdr:rowOff>78437</xdr:rowOff>
    </xdr:to>
    <xdr:sp macro="" textlink="">
      <xdr:nvSpPr>
        <xdr:cNvPr id="131" name="楕円 130"/>
        <xdr:cNvSpPr/>
      </xdr:nvSpPr>
      <xdr:spPr bwMode="auto">
        <a:xfrm>
          <a:off x="4254500" y="7101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260064</xdr:rowOff>
    </xdr:from>
    <xdr:ext cx="762000" cy="259045"/>
    <xdr:sp macro="" textlink="">
      <xdr:nvSpPr>
        <xdr:cNvPr id="132" name="テキスト ボックス 131"/>
        <xdr:cNvSpPr txBox="1"/>
      </xdr:nvSpPr>
      <xdr:spPr>
        <a:xfrm>
          <a:off x="3924300" y="687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229381</xdr:rowOff>
    </xdr:from>
    <xdr:to>
      <xdr:col>19</xdr:col>
      <xdr:colOff>38100</xdr:colOff>
      <xdr:row>35</xdr:row>
      <xdr:rowOff>330981</xdr:rowOff>
    </xdr:to>
    <xdr:sp macro="" textlink="">
      <xdr:nvSpPr>
        <xdr:cNvPr id="133" name="楕円 132"/>
        <xdr:cNvSpPr/>
      </xdr:nvSpPr>
      <xdr:spPr bwMode="auto">
        <a:xfrm>
          <a:off x="3556000" y="683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341158</xdr:rowOff>
    </xdr:from>
    <xdr:ext cx="762000" cy="259045"/>
    <xdr:sp macro="" textlink="">
      <xdr:nvSpPr>
        <xdr:cNvPr id="134" name="テキスト ボックス 133"/>
        <xdr:cNvSpPr txBox="1"/>
      </xdr:nvSpPr>
      <xdr:spPr>
        <a:xfrm>
          <a:off x="3225800" y="660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69466</xdr:rowOff>
    </xdr:from>
    <xdr:to>
      <xdr:col>15</xdr:col>
      <xdr:colOff>101600</xdr:colOff>
      <xdr:row>35</xdr:row>
      <xdr:rowOff>171066</xdr:rowOff>
    </xdr:to>
    <xdr:sp macro="" textlink="">
      <xdr:nvSpPr>
        <xdr:cNvPr id="135" name="楕円 134"/>
        <xdr:cNvSpPr/>
      </xdr:nvSpPr>
      <xdr:spPr bwMode="auto">
        <a:xfrm>
          <a:off x="2857500" y="6679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181243</xdr:rowOff>
    </xdr:from>
    <xdr:ext cx="762000" cy="259045"/>
    <xdr:sp macro="" textlink="">
      <xdr:nvSpPr>
        <xdr:cNvPr id="136" name="テキスト ボックス 135"/>
        <xdr:cNvSpPr txBox="1"/>
      </xdr:nvSpPr>
      <xdr:spPr>
        <a:xfrm>
          <a:off x="2527300" y="644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
999
308.08
3,169,185
3,124,409
32,511
1,578,483
3,768,470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3919</xdr:rowOff>
    </xdr:from>
    <xdr:to>
      <xdr:col>24</xdr:col>
      <xdr:colOff>63500</xdr:colOff>
      <xdr:row>34</xdr:row>
      <xdr:rowOff>31681</xdr:rowOff>
    </xdr:to>
    <xdr:cxnSp macro="">
      <xdr:nvCxnSpPr>
        <xdr:cNvPr id="60" name="直線コネクタ 59"/>
        <xdr:cNvCxnSpPr/>
      </xdr:nvCxnSpPr>
      <xdr:spPr>
        <a:xfrm flipV="1">
          <a:off x="3797300" y="5833219"/>
          <a:ext cx="838200" cy="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31681</xdr:rowOff>
    </xdr:from>
    <xdr:to>
      <xdr:col>19</xdr:col>
      <xdr:colOff>177800</xdr:colOff>
      <xdr:row>34</xdr:row>
      <xdr:rowOff>57949</xdr:rowOff>
    </xdr:to>
    <xdr:cxnSp macro="">
      <xdr:nvCxnSpPr>
        <xdr:cNvPr id="63" name="直線コネクタ 62"/>
        <xdr:cNvCxnSpPr/>
      </xdr:nvCxnSpPr>
      <xdr:spPr>
        <a:xfrm flipV="1">
          <a:off x="2908300" y="5860981"/>
          <a:ext cx="889000" cy="2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57949</xdr:rowOff>
    </xdr:from>
    <xdr:to>
      <xdr:col>15</xdr:col>
      <xdr:colOff>50800</xdr:colOff>
      <xdr:row>34</xdr:row>
      <xdr:rowOff>131225</xdr:rowOff>
    </xdr:to>
    <xdr:cxnSp macro="">
      <xdr:nvCxnSpPr>
        <xdr:cNvPr id="66" name="直線コネクタ 65"/>
        <xdr:cNvCxnSpPr/>
      </xdr:nvCxnSpPr>
      <xdr:spPr>
        <a:xfrm flipV="1">
          <a:off x="2019300" y="5887249"/>
          <a:ext cx="889000" cy="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131225</xdr:rowOff>
    </xdr:from>
    <xdr:to>
      <xdr:col>10</xdr:col>
      <xdr:colOff>114300</xdr:colOff>
      <xdr:row>34</xdr:row>
      <xdr:rowOff>167606</xdr:rowOff>
    </xdr:to>
    <xdr:cxnSp macro="">
      <xdr:nvCxnSpPr>
        <xdr:cNvPr id="69" name="直線コネクタ 68"/>
        <xdr:cNvCxnSpPr/>
      </xdr:nvCxnSpPr>
      <xdr:spPr>
        <a:xfrm flipV="1">
          <a:off x="1130300" y="5960525"/>
          <a:ext cx="889000" cy="3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124569</xdr:rowOff>
    </xdr:from>
    <xdr:to>
      <xdr:col>24</xdr:col>
      <xdr:colOff>114300</xdr:colOff>
      <xdr:row>34</xdr:row>
      <xdr:rowOff>54719</xdr:rowOff>
    </xdr:to>
    <xdr:sp macro="" textlink="">
      <xdr:nvSpPr>
        <xdr:cNvPr id="79" name="楕円 78"/>
        <xdr:cNvSpPr/>
      </xdr:nvSpPr>
      <xdr:spPr>
        <a:xfrm>
          <a:off x="4584700" y="578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147446</xdr:rowOff>
    </xdr:from>
    <xdr:ext cx="599010" cy="259045"/>
    <xdr:sp macro="" textlink="">
      <xdr:nvSpPr>
        <xdr:cNvPr id="80" name="人件費該当値テキスト"/>
        <xdr:cNvSpPr txBox="1"/>
      </xdr:nvSpPr>
      <xdr:spPr>
        <a:xfrm>
          <a:off x="4686300" y="563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152331</xdr:rowOff>
    </xdr:from>
    <xdr:to>
      <xdr:col>20</xdr:col>
      <xdr:colOff>38100</xdr:colOff>
      <xdr:row>34</xdr:row>
      <xdr:rowOff>82481</xdr:rowOff>
    </xdr:to>
    <xdr:sp macro="" textlink="">
      <xdr:nvSpPr>
        <xdr:cNvPr id="81" name="楕円 80"/>
        <xdr:cNvSpPr/>
      </xdr:nvSpPr>
      <xdr:spPr>
        <a:xfrm>
          <a:off x="3746500" y="581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99008</xdr:rowOff>
    </xdr:from>
    <xdr:ext cx="599010" cy="259045"/>
    <xdr:sp macro="" textlink="">
      <xdr:nvSpPr>
        <xdr:cNvPr id="82" name="テキスト ボックス 81"/>
        <xdr:cNvSpPr txBox="1"/>
      </xdr:nvSpPr>
      <xdr:spPr>
        <a:xfrm>
          <a:off x="3497795" y="558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7149</xdr:rowOff>
    </xdr:from>
    <xdr:to>
      <xdr:col>15</xdr:col>
      <xdr:colOff>101600</xdr:colOff>
      <xdr:row>34</xdr:row>
      <xdr:rowOff>108749</xdr:rowOff>
    </xdr:to>
    <xdr:sp macro="" textlink="">
      <xdr:nvSpPr>
        <xdr:cNvPr id="83" name="楕円 82"/>
        <xdr:cNvSpPr/>
      </xdr:nvSpPr>
      <xdr:spPr>
        <a:xfrm>
          <a:off x="2857500" y="583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125276</xdr:rowOff>
    </xdr:from>
    <xdr:ext cx="599010" cy="259045"/>
    <xdr:sp macro="" textlink="">
      <xdr:nvSpPr>
        <xdr:cNvPr id="84" name="テキスト ボックス 83"/>
        <xdr:cNvSpPr txBox="1"/>
      </xdr:nvSpPr>
      <xdr:spPr>
        <a:xfrm>
          <a:off x="2608795" y="561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80425</xdr:rowOff>
    </xdr:from>
    <xdr:to>
      <xdr:col>10</xdr:col>
      <xdr:colOff>165100</xdr:colOff>
      <xdr:row>35</xdr:row>
      <xdr:rowOff>10575</xdr:rowOff>
    </xdr:to>
    <xdr:sp macro="" textlink="">
      <xdr:nvSpPr>
        <xdr:cNvPr id="85" name="楕円 84"/>
        <xdr:cNvSpPr/>
      </xdr:nvSpPr>
      <xdr:spPr>
        <a:xfrm>
          <a:off x="1968500" y="590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27102</xdr:rowOff>
    </xdr:from>
    <xdr:ext cx="599010" cy="259045"/>
    <xdr:sp macro="" textlink="">
      <xdr:nvSpPr>
        <xdr:cNvPr id="86" name="テキスト ボックス 85"/>
        <xdr:cNvSpPr txBox="1"/>
      </xdr:nvSpPr>
      <xdr:spPr>
        <a:xfrm>
          <a:off x="1719795" y="568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116806</xdr:rowOff>
    </xdr:from>
    <xdr:to>
      <xdr:col>6</xdr:col>
      <xdr:colOff>38100</xdr:colOff>
      <xdr:row>35</xdr:row>
      <xdr:rowOff>46956</xdr:rowOff>
    </xdr:to>
    <xdr:sp macro="" textlink="">
      <xdr:nvSpPr>
        <xdr:cNvPr id="87" name="楕円 86"/>
        <xdr:cNvSpPr/>
      </xdr:nvSpPr>
      <xdr:spPr>
        <a:xfrm>
          <a:off x="1079500" y="59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63483</xdr:rowOff>
    </xdr:from>
    <xdr:ext cx="599010" cy="259045"/>
    <xdr:sp macro="" textlink="">
      <xdr:nvSpPr>
        <xdr:cNvPr id="88" name="テキスト ボックス 87"/>
        <xdr:cNvSpPr txBox="1"/>
      </xdr:nvSpPr>
      <xdr:spPr>
        <a:xfrm>
          <a:off x="830795" y="572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90158</xdr:rowOff>
    </xdr:from>
    <xdr:to>
      <xdr:col>24</xdr:col>
      <xdr:colOff>63500</xdr:colOff>
      <xdr:row>57</xdr:row>
      <xdr:rowOff>98953</xdr:rowOff>
    </xdr:to>
    <xdr:cxnSp macro="">
      <xdr:nvCxnSpPr>
        <xdr:cNvPr id="119" name="直線コネクタ 118"/>
        <xdr:cNvCxnSpPr/>
      </xdr:nvCxnSpPr>
      <xdr:spPr>
        <a:xfrm flipV="1">
          <a:off x="3797300" y="9862808"/>
          <a:ext cx="838200" cy="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97823</xdr:rowOff>
    </xdr:from>
    <xdr:to>
      <xdr:col>19</xdr:col>
      <xdr:colOff>177800</xdr:colOff>
      <xdr:row>57</xdr:row>
      <xdr:rowOff>98953</xdr:rowOff>
    </xdr:to>
    <xdr:cxnSp macro="">
      <xdr:nvCxnSpPr>
        <xdr:cNvPr id="122" name="直線コネクタ 121"/>
        <xdr:cNvCxnSpPr/>
      </xdr:nvCxnSpPr>
      <xdr:spPr>
        <a:xfrm>
          <a:off x="2908300" y="9870473"/>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95369</xdr:rowOff>
    </xdr:from>
    <xdr:to>
      <xdr:col>15</xdr:col>
      <xdr:colOff>50800</xdr:colOff>
      <xdr:row>57</xdr:row>
      <xdr:rowOff>97823</xdr:rowOff>
    </xdr:to>
    <xdr:cxnSp macro="">
      <xdr:nvCxnSpPr>
        <xdr:cNvPr id="125" name="直線コネクタ 124"/>
        <xdr:cNvCxnSpPr/>
      </xdr:nvCxnSpPr>
      <xdr:spPr>
        <a:xfrm>
          <a:off x="2019300" y="9868019"/>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95369</xdr:rowOff>
    </xdr:from>
    <xdr:to>
      <xdr:col>10</xdr:col>
      <xdr:colOff>114300</xdr:colOff>
      <xdr:row>57</xdr:row>
      <xdr:rowOff>149919</xdr:rowOff>
    </xdr:to>
    <xdr:cxnSp macro="">
      <xdr:nvCxnSpPr>
        <xdr:cNvPr id="128" name="直線コネクタ 127"/>
        <xdr:cNvCxnSpPr/>
      </xdr:nvCxnSpPr>
      <xdr:spPr>
        <a:xfrm flipV="1">
          <a:off x="1130300" y="9868019"/>
          <a:ext cx="889000" cy="5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39358</xdr:rowOff>
    </xdr:from>
    <xdr:to>
      <xdr:col>24</xdr:col>
      <xdr:colOff>114300</xdr:colOff>
      <xdr:row>57</xdr:row>
      <xdr:rowOff>140958</xdr:rowOff>
    </xdr:to>
    <xdr:sp macro="" textlink="">
      <xdr:nvSpPr>
        <xdr:cNvPr id="138" name="楕円 137"/>
        <xdr:cNvSpPr/>
      </xdr:nvSpPr>
      <xdr:spPr>
        <a:xfrm>
          <a:off x="4584700" y="98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62235</xdr:rowOff>
    </xdr:from>
    <xdr:ext cx="599010" cy="259045"/>
    <xdr:sp macro="" textlink="">
      <xdr:nvSpPr>
        <xdr:cNvPr id="139" name="物件費該当値テキスト"/>
        <xdr:cNvSpPr txBox="1"/>
      </xdr:nvSpPr>
      <xdr:spPr>
        <a:xfrm>
          <a:off x="4686300" y="966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48153</xdr:rowOff>
    </xdr:from>
    <xdr:to>
      <xdr:col>20</xdr:col>
      <xdr:colOff>38100</xdr:colOff>
      <xdr:row>57</xdr:row>
      <xdr:rowOff>149753</xdr:rowOff>
    </xdr:to>
    <xdr:sp macro="" textlink="">
      <xdr:nvSpPr>
        <xdr:cNvPr id="140" name="楕円 139"/>
        <xdr:cNvSpPr/>
      </xdr:nvSpPr>
      <xdr:spPr>
        <a:xfrm>
          <a:off x="3746500" y="982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166280</xdr:rowOff>
    </xdr:from>
    <xdr:ext cx="599010" cy="259045"/>
    <xdr:sp macro="" textlink="">
      <xdr:nvSpPr>
        <xdr:cNvPr id="141" name="テキスト ボックス 140"/>
        <xdr:cNvSpPr txBox="1"/>
      </xdr:nvSpPr>
      <xdr:spPr>
        <a:xfrm>
          <a:off x="3497795" y="959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47023</xdr:rowOff>
    </xdr:from>
    <xdr:to>
      <xdr:col>15</xdr:col>
      <xdr:colOff>101600</xdr:colOff>
      <xdr:row>57</xdr:row>
      <xdr:rowOff>148623</xdr:rowOff>
    </xdr:to>
    <xdr:sp macro="" textlink="">
      <xdr:nvSpPr>
        <xdr:cNvPr id="142" name="楕円 141"/>
        <xdr:cNvSpPr/>
      </xdr:nvSpPr>
      <xdr:spPr>
        <a:xfrm>
          <a:off x="2857500" y="98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165150</xdr:rowOff>
    </xdr:from>
    <xdr:ext cx="599010" cy="259045"/>
    <xdr:sp macro="" textlink="">
      <xdr:nvSpPr>
        <xdr:cNvPr id="143" name="テキスト ボックス 142"/>
        <xdr:cNvSpPr txBox="1"/>
      </xdr:nvSpPr>
      <xdr:spPr>
        <a:xfrm>
          <a:off x="2608795" y="959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44569</xdr:rowOff>
    </xdr:from>
    <xdr:to>
      <xdr:col>10</xdr:col>
      <xdr:colOff>165100</xdr:colOff>
      <xdr:row>57</xdr:row>
      <xdr:rowOff>146169</xdr:rowOff>
    </xdr:to>
    <xdr:sp macro="" textlink="">
      <xdr:nvSpPr>
        <xdr:cNvPr id="144" name="楕円 143"/>
        <xdr:cNvSpPr/>
      </xdr:nvSpPr>
      <xdr:spPr>
        <a:xfrm>
          <a:off x="1968500" y="981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162696</xdr:rowOff>
    </xdr:from>
    <xdr:ext cx="599010" cy="259045"/>
    <xdr:sp macro="" textlink="">
      <xdr:nvSpPr>
        <xdr:cNvPr id="145" name="テキスト ボックス 144"/>
        <xdr:cNvSpPr txBox="1"/>
      </xdr:nvSpPr>
      <xdr:spPr>
        <a:xfrm>
          <a:off x="1719795" y="959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99119</xdr:rowOff>
    </xdr:from>
    <xdr:to>
      <xdr:col>6</xdr:col>
      <xdr:colOff>38100</xdr:colOff>
      <xdr:row>58</xdr:row>
      <xdr:rowOff>29269</xdr:rowOff>
    </xdr:to>
    <xdr:sp macro="" textlink="">
      <xdr:nvSpPr>
        <xdr:cNvPr id="146" name="楕円 145"/>
        <xdr:cNvSpPr/>
      </xdr:nvSpPr>
      <xdr:spPr>
        <a:xfrm>
          <a:off x="1079500" y="987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45796</xdr:rowOff>
    </xdr:from>
    <xdr:ext cx="599010" cy="259045"/>
    <xdr:sp macro="" textlink="">
      <xdr:nvSpPr>
        <xdr:cNvPr id="147" name="テキスト ボックス 146"/>
        <xdr:cNvSpPr txBox="1"/>
      </xdr:nvSpPr>
      <xdr:spPr>
        <a:xfrm>
          <a:off x="830795" y="964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6500</xdr:rowOff>
    </xdr:from>
    <xdr:to>
      <xdr:col>24</xdr:col>
      <xdr:colOff>63500</xdr:colOff>
      <xdr:row>75</xdr:row>
      <xdr:rowOff>78029</xdr:rowOff>
    </xdr:to>
    <xdr:cxnSp macro="">
      <xdr:nvCxnSpPr>
        <xdr:cNvPr id="172" name="直線コネクタ 171"/>
        <xdr:cNvCxnSpPr/>
      </xdr:nvCxnSpPr>
      <xdr:spPr>
        <a:xfrm flipV="1">
          <a:off x="3797300" y="12865250"/>
          <a:ext cx="838200" cy="7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120475</xdr:rowOff>
    </xdr:from>
    <xdr:to>
      <xdr:col>19</xdr:col>
      <xdr:colOff>177800</xdr:colOff>
      <xdr:row>75</xdr:row>
      <xdr:rowOff>78029</xdr:rowOff>
    </xdr:to>
    <xdr:cxnSp macro="">
      <xdr:nvCxnSpPr>
        <xdr:cNvPr id="175" name="直線コネクタ 174"/>
        <xdr:cNvCxnSpPr/>
      </xdr:nvCxnSpPr>
      <xdr:spPr>
        <a:xfrm>
          <a:off x="2908300" y="12807775"/>
          <a:ext cx="889000" cy="12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109359</xdr:rowOff>
    </xdr:from>
    <xdr:to>
      <xdr:col>15</xdr:col>
      <xdr:colOff>50800</xdr:colOff>
      <xdr:row>74</xdr:row>
      <xdr:rowOff>120475</xdr:rowOff>
    </xdr:to>
    <xdr:cxnSp macro="">
      <xdr:nvCxnSpPr>
        <xdr:cNvPr id="178" name="直線コネクタ 177"/>
        <xdr:cNvCxnSpPr/>
      </xdr:nvCxnSpPr>
      <xdr:spPr>
        <a:xfrm>
          <a:off x="2019300" y="12796659"/>
          <a:ext cx="889000" cy="1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94203</xdr:rowOff>
    </xdr:from>
    <xdr:to>
      <xdr:col>10</xdr:col>
      <xdr:colOff>114300</xdr:colOff>
      <xdr:row>74</xdr:row>
      <xdr:rowOff>109359</xdr:rowOff>
    </xdr:to>
    <xdr:cxnSp macro="">
      <xdr:nvCxnSpPr>
        <xdr:cNvPr id="181" name="直線コネクタ 180"/>
        <xdr:cNvCxnSpPr/>
      </xdr:nvCxnSpPr>
      <xdr:spPr>
        <a:xfrm>
          <a:off x="1130300" y="12438603"/>
          <a:ext cx="889000" cy="35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127150</xdr:rowOff>
    </xdr:from>
    <xdr:to>
      <xdr:col>24</xdr:col>
      <xdr:colOff>114300</xdr:colOff>
      <xdr:row>75</xdr:row>
      <xdr:rowOff>57300</xdr:rowOff>
    </xdr:to>
    <xdr:sp macro="" textlink="">
      <xdr:nvSpPr>
        <xdr:cNvPr id="191" name="楕円 190"/>
        <xdr:cNvSpPr/>
      </xdr:nvSpPr>
      <xdr:spPr>
        <a:xfrm>
          <a:off x="4584700" y="1281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150027</xdr:rowOff>
    </xdr:from>
    <xdr:ext cx="534377" cy="259045"/>
    <xdr:sp macro="" textlink="">
      <xdr:nvSpPr>
        <xdr:cNvPr id="192" name="維持補修費該当値テキスト"/>
        <xdr:cNvSpPr txBox="1"/>
      </xdr:nvSpPr>
      <xdr:spPr>
        <a:xfrm>
          <a:off x="4686300" y="1266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27229</xdr:rowOff>
    </xdr:from>
    <xdr:to>
      <xdr:col>20</xdr:col>
      <xdr:colOff>38100</xdr:colOff>
      <xdr:row>75</xdr:row>
      <xdr:rowOff>128829</xdr:rowOff>
    </xdr:to>
    <xdr:sp macro="" textlink="">
      <xdr:nvSpPr>
        <xdr:cNvPr id="193" name="楕円 192"/>
        <xdr:cNvSpPr/>
      </xdr:nvSpPr>
      <xdr:spPr>
        <a:xfrm>
          <a:off x="3746500" y="1288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145356</xdr:rowOff>
    </xdr:from>
    <xdr:ext cx="534377" cy="259045"/>
    <xdr:sp macro="" textlink="">
      <xdr:nvSpPr>
        <xdr:cNvPr id="194" name="テキスト ボックス 193"/>
        <xdr:cNvSpPr txBox="1"/>
      </xdr:nvSpPr>
      <xdr:spPr>
        <a:xfrm>
          <a:off x="3530111" y="126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69675</xdr:rowOff>
    </xdr:from>
    <xdr:to>
      <xdr:col>15</xdr:col>
      <xdr:colOff>101600</xdr:colOff>
      <xdr:row>74</xdr:row>
      <xdr:rowOff>171275</xdr:rowOff>
    </xdr:to>
    <xdr:sp macro="" textlink="">
      <xdr:nvSpPr>
        <xdr:cNvPr id="195" name="楕円 194"/>
        <xdr:cNvSpPr/>
      </xdr:nvSpPr>
      <xdr:spPr>
        <a:xfrm>
          <a:off x="2857500" y="1275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16352</xdr:rowOff>
    </xdr:from>
    <xdr:ext cx="599010" cy="259045"/>
    <xdr:sp macro="" textlink="">
      <xdr:nvSpPr>
        <xdr:cNvPr id="196" name="テキスト ボックス 195"/>
        <xdr:cNvSpPr txBox="1"/>
      </xdr:nvSpPr>
      <xdr:spPr>
        <a:xfrm>
          <a:off x="2608795" y="1253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58559</xdr:rowOff>
    </xdr:from>
    <xdr:to>
      <xdr:col>10</xdr:col>
      <xdr:colOff>165100</xdr:colOff>
      <xdr:row>74</xdr:row>
      <xdr:rowOff>160159</xdr:rowOff>
    </xdr:to>
    <xdr:sp macro="" textlink="">
      <xdr:nvSpPr>
        <xdr:cNvPr id="197" name="楕円 196"/>
        <xdr:cNvSpPr/>
      </xdr:nvSpPr>
      <xdr:spPr>
        <a:xfrm>
          <a:off x="1968500" y="1274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5236</xdr:rowOff>
    </xdr:from>
    <xdr:ext cx="599010" cy="259045"/>
    <xdr:sp macro="" textlink="">
      <xdr:nvSpPr>
        <xdr:cNvPr id="198" name="テキスト ボックス 197"/>
        <xdr:cNvSpPr txBox="1"/>
      </xdr:nvSpPr>
      <xdr:spPr>
        <a:xfrm>
          <a:off x="1719795" y="1252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43403</xdr:rowOff>
    </xdr:from>
    <xdr:to>
      <xdr:col>6</xdr:col>
      <xdr:colOff>38100</xdr:colOff>
      <xdr:row>72</xdr:row>
      <xdr:rowOff>145003</xdr:rowOff>
    </xdr:to>
    <xdr:sp macro="" textlink="">
      <xdr:nvSpPr>
        <xdr:cNvPr id="199" name="楕円 198"/>
        <xdr:cNvSpPr/>
      </xdr:nvSpPr>
      <xdr:spPr>
        <a:xfrm>
          <a:off x="1079500" y="123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161530</xdr:rowOff>
    </xdr:from>
    <xdr:ext cx="599010" cy="259045"/>
    <xdr:sp macro="" textlink="">
      <xdr:nvSpPr>
        <xdr:cNvPr id="200" name="テキスト ボックス 199"/>
        <xdr:cNvSpPr txBox="1"/>
      </xdr:nvSpPr>
      <xdr:spPr>
        <a:xfrm>
          <a:off x="830795" y="1216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165387</xdr:rowOff>
    </xdr:from>
    <xdr:to>
      <xdr:col>24</xdr:col>
      <xdr:colOff>63500</xdr:colOff>
      <xdr:row>96</xdr:row>
      <xdr:rowOff>11943</xdr:rowOff>
    </xdr:to>
    <xdr:cxnSp macro="">
      <xdr:nvCxnSpPr>
        <xdr:cNvPr id="229" name="直線コネクタ 228"/>
        <xdr:cNvCxnSpPr/>
      </xdr:nvCxnSpPr>
      <xdr:spPr>
        <a:xfrm>
          <a:off x="3797300" y="16453137"/>
          <a:ext cx="838200" cy="1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165387</xdr:rowOff>
    </xdr:from>
    <xdr:to>
      <xdr:col>19</xdr:col>
      <xdr:colOff>177800</xdr:colOff>
      <xdr:row>96</xdr:row>
      <xdr:rowOff>5412</xdr:rowOff>
    </xdr:to>
    <xdr:cxnSp macro="">
      <xdr:nvCxnSpPr>
        <xdr:cNvPr id="232" name="直線コネクタ 231"/>
        <xdr:cNvCxnSpPr/>
      </xdr:nvCxnSpPr>
      <xdr:spPr>
        <a:xfrm flipV="1">
          <a:off x="2908300" y="16453137"/>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5412</xdr:rowOff>
    </xdr:from>
    <xdr:to>
      <xdr:col>15</xdr:col>
      <xdr:colOff>50800</xdr:colOff>
      <xdr:row>96</xdr:row>
      <xdr:rowOff>63652</xdr:rowOff>
    </xdr:to>
    <xdr:cxnSp macro="">
      <xdr:nvCxnSpPr>
        <xdr:cNvPr id="235" name="直線コネクタ 234"/>
        <xdr:cNvCxnSpPr/>
      </xdr:nvCxnSpPr>
      <xdr:spPr>
        <a:xfrm flipV="1">
          <a:off x="2019300" y="16464612"/>
          <a:ext cx="889000" cy="5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63652</xdr:rowOff>
    </xdr:from>
    <xdr:to>
      <xdr:col>10</xdr:col>
      <xdr:colOff>114300</xdr:colOff>
      <xdr:row>96</xdr:row>
      <xdr:rowOff>71851</xdr:rowOff>
    </xdr:to>
    <xdr:cxnSp macro="">
      <xdr:nvCxnSpPr>
        <xdr:cNvPr id="238" name="直線コネクタ 237"/>
        <xdr:cNvCxnSpPr/>
      </xdr:nvCxnSpPr>
      <xdr:spPr>
        <a:xfrm flipV="1">
          <a:off x="1130300" y="16522852"/>
          <a:ext cx="889000" cy="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132593</xdr:rowOff>
    </xdr:from>
    <xdr:to>
      <xdr:col>24</xdr:col>
      <xdr:colOff>114300</xdr:colOff>
      <xdr:row>96</xdr:row>
      <xdr:rowOff>62743</xdr:rowOff>
    </xdr:to>
    <xdr:sp macro="" textlink="">
      <xdr:nvSpPr>
        <xdr:cNvPr id="248" name="楕円 247"/>
        <xdr:cNvSpPr/>
      </xdr:nvSpPr>
      <xdr:spPr>
        <a:xfrm>
          <a:off x="4584700" y="1642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111020</xdr:rowOff>
    </xdr:from>
    <xdr:ext cx="534377" cy="259045"/>
    <xdr:sp macro="" textlink="">
      <xdr:nvSpPr>
        <xdr:cNvPr id="249" name="扶助費該当値テキスト"/>
        <xdr:cNvSpPr txBox="1"/>
      </xdr:nvSpPr>
      <xdr:spPr>
        <a:xfrm>
          <a:off x="4686300" y="163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114587</xdr:rowOff>
    </xdr:from>
    <xdr:to>
      <xdr:col>20</xdr:col>
      <xdr:colOff>38100</xdr:colOff>
      <xdr:row>96</xdr:row>
      <xdr:rowOff>44737</xdr:rowOff>
    </xdr:to>
    <xdr:sp macro="" textlink="">
      <xdr:nvSpPr>
        <xdr:cNvPr id="250" name="楕円 249"/>
        <xdr:cNvSpPr/>
      </xdr:nvSpPr>
      <xdr:spPr>
        <a:xfrm>
          <a:off x="3746500" y="164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35864</xdr:rowOff>
    </xdr:from>
    <xdr:ext cx="534377" cy="259045"/>
    <xdr:sp macro="" textlink="">
      <xdr:nvSpPr>
        <xdr:cNvPr id="251" name="テキスト ボックス 250"/>
        <xdr:cNvSpPr txBox="1"/>
      </xdr:nvSpPr>
      <xdr:spPr>
        <a:xfrm>
          <a:off x="3530111" y="164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126062</xdr:rowOff>
    </xdr:from>
    <xdr:to>
      <xdr:col>15</xdr:col>
      <xdr:colOff>101600</xdr:colOff>
      <xdr:row>96</xdr:row>
      <xdr:rowOff>56212</xdr:rowOff>
    </xdr:to>
    <xdr:sp macro="" textlink="">
      <xdr:nvSpPr>
        <xdr:cNvPr id="252" name="楕円 251"/>
        <xdr:cNvSpPr/>
      </xdr:nvSpPr>
      <xdr:spPr>
        <a:xfrm>
          <a:off x="2857500" y="1641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72739</xdr:rowOff>
    </xdr:from>
    <xdr:ext cx="534377" cy="259045"/>
    <xdr:sp macro="" textlink="">
      <xdr:nvSpPr>
        <xdr:cNvPr id="253" name="テキスト ボックス 252"/>
        <xdr:cNvSpPr txBox="1"/>
      </xdr:nvSpPr>
      <xdr:spPr>
        <a:xfrm>
          <a:off x="2641111" y="1618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12852</xdr:rowOff>
    </xdr:from>
    <xdr:to>
      <xdr:col>10</xdr:col>
      <xdr:colOff>165100</xdr:colOff>
      <xdr:row>96</xdr:row>
      <xdr:rowOff>114452</xdr:rowOff>
    </xdr:to>
    <xdr:sp macro="" textlink="">
      <xdr:nvSpPr>
        <xdr:cNvPr id="254" name="楕円 253"/>
        <xdr:cNvSpPr/>
      </xdr:nvSpPr>
      <xdr:spPr>
        <a:xfrm>
          <a:off x="1968500" y="164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105579</xdr:rowOff>
    </xdr:from>
    <xdr:ext cx="534377" cy="259045"/>
    <xdr:sp macro="" textlink="">
      <xdr:nvSpPr>
        <xdr:cNvPr id="255" name="テキスト ボックス 254"/>
        <xdr:cNvSpPr txBox="1"/>
      </xdr:nvSpPr>
      <xdr:spPr>
        <a:xfrm>
          <a:off x="1752111" y="1656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21051</xdr:rowOff>
    </xdr:from>
    <xdr:to>
      <xdr:col>6</xdr:col>
      <xdr:colOff>38100</xdr:colOff>
      <xdr:row>96</xdr:row>
      <xdr:rowOff>122651</xdr:rowOff>
    </xdr:to>
    <xdr:sp macro="" textlink="">
      <xdr:nvSpPr>
        <xdr:cNvPr id="256" name="楕円 255"/>
        <xdr:cNvSpPr/>
      </xdr:nvSpPr>
      <xdr:spPr>
        <a:xfrm>
          <a:off x="1079500" y="1648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113778</xdr:rowOff>
    </xdr:from>
    <xdr:ext cx="534377" cy="259045"/>
    <xdr:sp macro="" textlink="">
      <xdr:nvSpPr>
        <xdr:cNvPr id="257" name="テキスト ボックス 256"/>
        <xdr:cNvSpPr txBox="1"/>
      </xdr:nvSpPr>
      <xdr:spPr>
        <a:xfrm>
          <a:off x="863111" y="1657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145973</xdr:rowOff>
    </xdr:from>
    <xdr:to>
      <xdr:col>55</xdr:col>
      <xdr:colOff>0</xdr:colOff>
      <xdr:row>34</xdr:row>
      <xdr:rowOff>73473</xdr:rowOff>
    </xdr:to>
    <xdr:cxnSp macro="">
      <xdr:nvCxnSpPr>
        <xdr:cNvPr id="286" name="直線コネクタ 285"/>
        <xdr:cNvCxnSpPr/>
      </xdr:nvCxnSpPr>
      <xdr:spPr>
        <a:xfrm flipV="1">
          <a:off x="9639300" y="5632373"/>
          <a:ext cx="838200" cy="27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1887</xdr:rowOff>
    </xdr:from>
    <xdr:to>
      <xdr:col>50</xdr:col>
      <xdr:colOff>114300</xdr:colOff>
      <xdr:row>34</xdr:row>
      <xdr:rowOff>73473</xdr:rowOff>
    </xdr:to>
    <xdr:cxnSp macro="">
      <xdr:nvCxnSpPr>
        <xdr:cNvPr id="289" name="直線コネクタ 288"/>
        <xdr:cNvCxnSpPr/>
      </xdr:nvCxnSpPr>
      <xdr:spPr>
        <a:xfrm>
          <a:off x="8750300" y="5316837"/>
          <a:ext cx="889000" cy="58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1887</xdr:rowOff>
    </xdr:from>
    <xdr:to>
      <xdr:col>45</xdr:col>
      <xdr:colOff>177800</xdr:colOff>
      <xdr:row>35</xdr:row>
      <xdr:rowOff>32334</xdr:rowOff>
    </xdr:to>
    <xdr:cxnSp macro="">
      <xdr:nvCxnSpPr>
        <xdr:cNvPr id="292" name="直線コネクタ 291"/>
        <xdr:cNvCxnSpPr/>
      </xdr:nvCxnSpPr>
      <xdr:spPr>
        <a:xfrm flipV="1">
          <a:off x="7861300" y="5316837"/>
          <a:ext cx="889000" cy="7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20596</xdr:rowOff>
    </xdr:from>
    <xdr:to>
      <xdr:col>41</xdr:col>
      <xdr:colOff>50800</xdr:colOff>
      <xdr:row>35</xdr:row>
      <xdr:rowOff>32334</xdr:rowOff>
    </xdr:to>
    <xdr:cxnSp macro="">
      <xdr:nvCxnSpPr>
        <xdr:cNvPr id="295" name="直線コネクタ 294"/>
        <xdr:cNvCxnSpPr/>
      </xdr:nvCxnSpPr>
      <xdr:spPr>
        <a:xfrm>
          <a:off x="6972300" y="6021346"/>
          <a:ext cx="889000" cy="1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95173</xdr:rowOff>
    </xdr:from>
    <xdr:to>
      <xdr:col>55</xdr:col>
      <xdr:colOff>50800</xdr:colOff>
      <xdr:row>33</xdr:row>
      <xdr:rowOff>25323</xdr:rowOff>
    </xdr:to>
    <xdr:sp macro="" textlink="">
      <xdr:nvSpPr>
        <xdr:cNvPr id="305" name="楕円 304"/>
        <xdr:cNvSpPr/>
      </xdr:nvSpPr>
      <xdr:spPr>
        <a:xfrm>
          <a:off x="10426700" y="558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118050</xdr:rowOff>
    </xdr:from>
    <xdr:ext cx="599010" cy="259045"/>
    <xdr:sp macro="" textlink="">
      <xdr:nvSpPr>
        <xdr:cNvPr id="306" name="補助費等該当値テキスト"/>
        <xdr:cNvSpPr txBox="1"/>
      </xdr:nvSpPr>
      <xdr:spPr>
        <a:xfrm>
          <a:off x="10528300" y="543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22673</xdr:rowOff>
    </xdr:from>
    <xdr:to>
      <xdr:col>50</xdr:col>
      <xdr:colOff>165100</xdr:colOff>
      <xdr:row>34</xdr:row>
      <xdr:rowOff>124273</xdr:rowOff>
    </xdr:to>
    <xdr:sp macro="" textlink="">
      <xdr:nvSpPr>
        <xdr:cNvPr id="307" name="楕円 306"/>
        <xdr:cNvSpPr/>
      </xdr:nvSpPr>
      <xdr:spPr>
        <a:xfrm>
          <a:off x="9588500" y="585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140800</xdr:rowOff>
    </xdr:from>
    <xdr:ext cx="599010" cy="259045"/>
    <xdr:sp macro="" textlink="">
      <xdr:nvSpPr>
        <xdr:cNvPr id="308" name="テキスト ボックス 307"/>
        <xdr:cNvSpPr txBox="1"/>
      </xdr:nvSpPr>
      <xdr:spPr>
        <a:xfrm>
          <a:off x="9339795" y="562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122537</xdr:rowOff>
    </xdr:from>
    <xdr:to>
      <xdr:col>46</xdr:col>
      <xdr:colOff>38100</xdr:colOff>
      <xdr:row>31</xdr:row>
      <xdr:rowOff>52687</xdr:rowOff>
    </xdr:to>
    <xdr:sp macro="" textlink="">
      <xdr:nvSpPr>
        <xdr:cNvPr id="309" name="楕円 308"/>
        <xdr:cNvSpPr/>
      </xdr:nvSpPr>
      <xdr:spPr>
        <a:xfrm>
          <a:off x="8699500" y="52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69214</xdr:rowOff>
    </xdr:from>
    <xdr:ext cx="599010" cy="259045"/>
    <xdr:sp macro="" textlink="">
      <xdr:nvSpPr>
        <xdr:cNvPr id="310" name="テキスト ボックス 309"/>
        <xdr:cNvSpPr txBox="1"/>
      </xdr:nvSpPr>
      <xdr:spPr>
        <a:xfrm>
          <a:off x="8450795" y="504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152984</xdr:rowOff>
    </xdr:from>
    <xdr:to>
      <xdr:col>41</xdr:col>
      <xdr:colOff>101600</xdr:colOff>
      <xdr:row>35</xdr:row>
      <xdr:rowOff>83134</xdr:rowOff>
    </xdr:to>
    <xdr:sp macro="" textlink="">
      <xdr:nvSpPr>
        <xdr:cNvPr id="311" name="楕円 310"/>
        <xdr:cNvSpPr/>
      </xdr:nvSpPr>
      <xdr:spPr>
        <a:xfrm>
          <a:off x="7810500" y="598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99661</xdr:rowOff>
    </xdr:from>
    <xdr:ext cx="599010" cy="259045"/>
    <xdr:sp macro="" textlink="">
      <xdr:nvSpPr>
        <xdr:cNvPr id="312" name="テキスト ボックス 311"/>
        <xdr:cNvSpPr txBox="1"/>
      </xdr:nvSpPr>
      <xdr:spPr>
        <a:xfrm>
          <a:off x="7561795" y="575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141246</xdr:rowOff>
    </xdr:from>
    <xdr:to>
      <xdr:col>36</xdr:col>
      <xdr:colOff>165100</xdr:colOff>
      <xdr:row>35</xdr:row>
      <xdr:rowOff>71396</xdr:rowOff>
    </xdr:to>
    <xdr:sp macro="" textlink="">
      <xdr:nvSpPr>
        <xdr:cNvPr id="313" name="楕円 312"/>
        <xdr:cNvSpPr/>
      </xdr:nvSpPr>
      <xdr:spPr>
        <a:xfrm>
          <a:off x="6921500" y="597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87923</xdr:rowOff>
    </xdr:from>
    <xdr:ext cx="599010" cy="259045"/>
    <xdr:sp macro="" textlink="">
      <xdr:nvSpPr>
        <xdr:cNvPr id="314" name="テキスト ボックス 313"/>
        <xdr:cNvSpPr txBox="1"/>
      </xdr:nvSpPr>
      <xdr:spPr>
        <a:xfrm>
          <a:off x="6672795" y="574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104044</xdr:rowOff>
    </xdr:from>
    <xdr:to>
      <xdr:col>55</xdr:col>
      <xdr:colOff>0</xdr:colOff>
      <xdr:row>57</xdr:row>
      <xdr:rowOff>52854</xdr:rowOff>
    </xdr:to>
    <xdr:cxnSp macro="">
      <xdr:nvCxnSpPr>
        <xdr:cNvPr id="339" name="直線コネクタ 338"/>
        <xdr:cNvCxnSpPr/>
      </xdr:nvCxnSpPr>
      <xdr:spPr>
        <a:xfrm flipV="1">
          <a:off x="9639300" y="9533794"/>
          <a:ext cx="838200" cy="29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52854</xdr:rowOff>
    </xdr:from>
    <xdr:to>
      <xdr:col>50</xdr:col>
      <xdr:colOff>114300</xdr:colOff>
      <xdr:row>57</xdr:row>
      <xdr:rowOff>79508</xdr:rowOff>
    </xdr:to>
    <xdr:cxnSp macro="">
      <xdr:nvCxnSpPr>
        <xdr:cNvPr id="342" name="直線コネクタ 341"/>
        <xdr:cNvCxnSpPr/>
      </xdr:nvCxnSpPr>
      <xdr:spPr>
        <a:xfrm flipV="1">
          <a:off x="8750300" y="9825504"/>
          <a:ext cx="889000" cy="2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73653</xdr:rowOff>
    </xdr:from>
    <xdr:to>
      <xdr:col>45</xdr:col>
      <xdr:colOff>177800</xdr:colOff>
      <xdr:row>57</xdr:row>
      <xdr:rowOff>79508</xdr:rowOff>
    </xdr:to>
    <xdr:cxnSp macro="">
      <xdr:nvCxnSpPr>
        <xdr:cNvPr id="345" name="直線コネクタ 344"/>
        <xdr:cNvCxnSpPr/>
      </xdr:nvCxnSpPr>
      <xdr:spPr>
        <a:xfrm>
          <a:off x="7861300" y="9674853"/>
          <a:ext cx="889000" cy="17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24337</xdr:rowOff>
    </xdr:from>
    <xdr:to>
      <xdr:col>41</xdr:col>
      <xdr:colOff>50800</xdr:colOff>
      <xdr:row>56</xdr:row>
      <xdr:rowOff>73653</xdr:rowOff>
    </xdr:to>
    <xdr:cxnSp macro="">
      <xdr:nvCxnSpPr>
        <xdr:cNvPr id="348" name="直線コネクタ 347"/>
        <xdr:cNvCxnSpPr/>
      </xdr:nvCxnSpPr>
      <xdr:spPr>
        <a:xfrm>
          <a:off x="6972300" y="9454087"/>
          <a:ext cx="889000" cy="2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53244</xdr:rowOff>
    </xdr:from>
    <xdr:to>
      <xdr:col>55</xdr:col>
      <xdr:colOff>50800</xdr:colOff>
      <xdr:row>55</xdr:row>
      <xdr:rowOff>154844</xdr:rowOff>
    </xdr:to>
    <xdr:sp macro="" textlink="">
      <xdr:nvSpPr>
        <xdr:cNvPr id="358" name="楕円 357"/>
        <xdr:cNvSpPr/>
      </xdr:nvSpPr>
      <xdr:spPr>
        <a:xfrm>
          <a:off x="10426700" y="94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76121</xdr:rowOff>
    </xdr:from>
    <xdr:ext cx="599010" cy="259045"/>
    <xdr:sp macro="" textlink="">
      <xdr:nvSpPr>
        <xdr:cNvPr id="359" name="普通建設事業費該当値テキスト"/>
        <xdr:cNvSpPr txBox="1"/>
      </xdr:nvSpPr>
      <xdr:spPr>
        <a:xfrm>
          <a:off x="10528300" y="93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2054</xdr:rowOff>
    </xdr:from>
    <xdr:to>
      <xdr:col>50</xdr:col>
      <xdr:colOff>165100</xdr:colOff>
      <xdr:row>57</xdr:row>
      <xdr:rowOff>103654</xdr:rowOff>
    </xdr:to>
    <xdr:sp macro="" textlink="">
      <xdr:nvSpPr>
        <xdr:cNvPr id="360" name="楕円 359"/>
        <xdr:cNvSpPr/>
      </xdr:nvSpPr>
      <xdr:spPr>
        <a:xfrm>
          <a:off x="9588500" y="97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94781</xdr:rowOff>
    </xdr:from>
    <xdr:ext cx="599010" cy="259045"/>
    <xdr:sp macro="" textlink="">
      <xdr:nvSpPr>
        <xdr:cNvPr id="361" name="テキスト ボックス 360"/>
        <xdr:cNvSpPr txBox="1"/>
      </xdr:nvSpPr>
      <xdr:spPr>
        <a:xfrm>
          <a:off x="9339795" y="986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28708</xdr:rowOff>
    </xdr:from>
    <xdr:to>
      <xdr:col>46</xdr:col>
      <xdr:colOff>38100</xdr:colOff>
      <xdr:row>57</xdr:row>
      <xdr:rowOff>130308</xdr:rowOff>
    </xdr:to>
    <xdr:sp macro="" textlink="">
      <xdr:nvSpPr>
        <xdr:cNvPr id="362" name="楕円 361"/>
        <xdr:cNvSpPr/>
      </xdr:nvSpPr>
      <xdr:spPr>
        <a:xfrm>
          <a:off x="8699500" y="980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121435</xdr:rowOff>
    </xdr:from>
    <xdr:ext cx="599010" cy="259045"/>
    <xdr:sp macro="" textlink="">
      <xdr:nvSpPr>
        <xdr:cNvPr id="363" name="テキスト ボックス 362"/>
        <xdr:cNvSpPr txBox="1"/>
      </xdr:nvSpPr>
      <xdr:spPr>
        <a:xfrm>
          <a:off x="8450795" y="989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22853</xdr:rowOff>
    </xdr:from>
    <xdr:to>
      <xdr:col>41</xdr:col>
      <xdr:colOff>101600</xdr:colOff>
      <xdr:row>56</xdr:row>
      <xdr:rowOff>124453</xdr:rowOff>
    </xdr:to>
    <xdr:sp macro="" textlink="">
      <xdr:nvSpPr>
        <xdr:cNvPr id="364" name="楕円 363"/>
        <xdr:cNvSpPr/>
      </xdr:nvSpPr>
      <xdr:spPr>
        <a:xfrm>
          <a:off x="7810500" y="96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140980</xdr:rowOff>
    </xdr:from>
    <xdr:ext cx="599010" cy="259045"/>
    <xdr:sp macro="" textlink="">
      <xdr:nvSpPr>
        <xdr:cNvPr id="365" name="テキスト ボックス 364"/>
        <xdr:cNvSpPr txBox="1"/>
      </xdr:nvSpPr>
      <xdr:spPr>
        <a:xfrm>
          <a:off x="7561795" y="939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144987</xdr:rowOff>
    </xdr:from>
    <xdr:to>
      <xdr:col>36</xdr:col>
      <xdr:colOff>165100</xdr:colOff>
      <xdr:row>55</xdr:row>
      <xdr:rowOff>75137</xdr:rowOff>
    </xdr:to>
    <xdr:sp macro="" textlink="">
      <xdr:nvSpPr>
        <xdr:cNvPr id="366" name="楕円 365"/>
        <xdr:cNvSpPr/>
      </xdr:nvSpPr>
      <xdr:spPr>
        <a:xfrm>
          <a:off x="6921500" y="940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91664</xdr:rowOff>
    </xdr:from>
    <xdr:ext cx="599010" cy="259045"/>
    <xdr:sp macro="" textlink="">
      <xdr:nvSpPr>
        <xdr:cNvPr id="367" name="テキスト ボックス 366"/>
        <xdr:cNvSpPr txBox="1"/>
      </xdr:nvSpPr>
      <xdr:spPr>
        <a:xfrm>
          <a:off x="6672795" y="917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104044</xdr:rowOff>
    </xdr:from>
    <xdr:to>
      <xdr:col>55</xdr:col>
      <xdr:colOff>0</xdr:colOff>
      <xdr:row>77</xdr:row>
      <xdr:rowOff>52854</xdr:rowOff>
    </xdr:to>
    <xdr:cxnSp macro="">
      <xdr:nvCxnSpPr>
        <xdr:cNvPr id="392" name="直線コネクタ 391"/>
        <xdr:cNvCxnSpPr/>
      </xdr:nvCxnSpPr>
      <xdr:spPr>
        <a:xfrm flipV="1">
          <a:off x="9639300" y="12962794"/>
          <a:ext cx="838200" cy="29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52854</xdr:rowOff>
    </xdr:from>
    <xdr:to>
      <xdr:col>50</xdr:col>
      <xdr:colOff>114300</xdr:colOff>
      <xdr:row>77</xdr:row>
      <xdr:rowOff>79508</xdr:rowOff>
    </xdr:to>
    <xdr:cxnSp macro="">
      <xdr:nvCxnSpPr>
        <xdr:cNvPr id="395" name="直線コネクタ 394"/>
        <xdr:cNvCxnSpPr/>
      </xdr:nvCxnSpPr>
      <xdr:spPr>
        <a:xfrm flipV="1">
          <a:off x="8750300" y="13254504"/>
          <a:ext cx="889000" cy="2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79508</xdr:rowOff>
    </xdr:from>
    <xdr:to>
      <xdr:col>45</xdr:col>
      <xdr:colOff>177800</xdr:colOff>
      <xdr:row>78</xdr:row>
      <xdr:rowOff>25400</xdr:rowOff>
    </xdr:to>
    <xdr:cxnSp macro="">
      <xdr:nvCxnSpPr>
        <xdr:cNvPr id="398" name="直線コネクタ 397"/>
        <xdr:cNvCxnSpPr/>
      </xdr:nvCxnSpPr>
      <xdr:spPr>
        <a:xfrm flipV="1">
          <a:off x="7861300" y="13281158"/>
          <a:ext cx="889000" cy="11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110160</xdr:rowOff>
    </xdr:from>
    <xdr:to>
      <xdr:col>41</xdr:col>
      <xdr:colOff>50800</xdr:colOff>
      <xdr:row>78</xdr:row>
      <xdr:rowOff>25400</xdr:rowOff>
    </xdr:to>
    <xdr:cxnSp macro="">
      <xdr:nvCxnSpPr>
        <xdr:cNvPr id="401" name="直線コネクタ 400"/>
        <xdr:cNvCxnSpPr/>
      </xdr:nvCxnSpPr>
      <xdr:spPr>
        <a:xfrm>
          <a:off x="6972300" y="12968910"/>
          <a:ext cx="889000" cy="42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53244</xdr:rowOff>
    </xdr:from>
    <xdr:to>
      <xdr:col>55</xdr:col>
      <xdr:colOff>50800</xdr:colOff>
      <xdr:row>75</xdr:row>
      <xdr:rowOff>154843</xdr:rowOff>
    </xdr:to>
    <xdr:sp macro="" textlink="">
      <xdr:nvSpPr>
        <xdr:cNvPr id="411" name="楕円 410"/>
        <xdr:cNvSpPr/>
      </xdr:nvSpPr>
      <xdr:spPr>
        <a:xfrm>
          <a:off x="10426700" y="129119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76121</xdr:rowOff>
    </xdr:from>
    <xdr:ext cx="599010" cy="259045"/>
    <xdr:sp macro="" textlink="">
      <xdr:nvSpPr>
        <xdr:cNvPr id="412" name="普通建設事業費 （ うち新規整備　）該当値テキスト"/>
        <xdr:cNvSpPr txBox="1"/>
      </xdr:nvSpPr>
      <xdr:spPr>
        <a:xfrm>
          <a:off x="10528300" y="1276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2054</xdr:rowOff>
    </xdr:from>
    <xdr:to>
      <xdr:col>50</xdr:col>
      <xdr:colOff>165100</xdr:colOff>
      <xdr:row>77</xdr:row>
      <xdr:rowOff>103654</xdr:rowOff>
    </xdr:to>
    <xdr:sp macro="" textlink="">
      <xdr:nvSpPr>
        <xdr:cNvPr id="413" name="楕円 412"/>
        <xdr:cNvSpPr/>
      </xdr:nvSpPr>
      <xdr:spPr>
        <a:xfrm>
          <a:off x="9588500" y="1320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120181</xdr:rowOff>
    </xdr:from>
    <xdr:ext cx="599010" cy="259045"/>
    <xdr:sp macro="" textlink="">
      <xdr:nvSpPr>
        <xdr:cNvPr id="414" name="テキスト ボックス 413"/>
        <xdr:cNvSpPr txBox="1"/>
      </xdr:nvSpPr>
      <xdr:spPr>
        <a:xfrm>
          <a:off x="9339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28708</xdr:rowOff>
    </xdr:from>
    <xdr:to>
      <xdr:col>46</xdr:col>
      <xdr:colOff>38100</xdr:colOff>
      <xdr:row>77</xdr:row>
      <xdr:rowOff>130308</xdr:rowOff>
    </xdr:to>
    <xdr:sp macro="" textlink="">
      <xdr:nvSpPr>
        <xdr:cNvPr id="415" name="楕円 414"/>
        <xdr:cNvSpPr/>
      </xdr:nvSpPr>
      <xdr:spPr>
        <a:xfrm>
          <a:off x="8699500" y="132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146835</xdr:rowOff>
    </xdr:from>
    <xdr:ext cx="599010" cy="259045"/>
    <xdr:sp macro="" textlink="">
      <xdr:nvSpPr>
        <xdr:cNvPr id="416" name="テキスト ボックス 415"/>
        <xdr:cNvSpPr txBox="1"/>
      </xdr:nvSpPr>
      <xdr:spPr>
        <a:xfrm>
          <a:off x="8450795" y="1300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17" name="楕円 416"/>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78</xdr:row>
      <xdr:rowOff>67327</xdr:rowOff>
    </xdr:from>
    <xdr:ext cx="249299" cy="259045"/>
    <xdr:sp macro="" textlink="">
      <xdr:nvSpPr>
        <xdr:cNvPr id="418" name="テキスト ボックス 417"/>
        <xdr:cNvSpPr txBox="1"/>
      </xdr:nvSpPr>
      <xdr:spPr>
        <a:xfrm>
          <a:off x="773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59360</xdr:rowOff>
    </xdr:from>
    <xdr:to>
      <xdr:col>36</xdr:col>
      <xdr:colOff>165100</xdr:colOff>
      <xdr:row>75</xdr:row>
      <xdr:rowOff>160961</xdr:rowOff>
    </xdr:to>
    <xdr:sp macro="" textlink="">
      <xdr:nvSpPr>
        <xdr:cNvPr id="419" name="楕円 418"/>
        <xdr:cNvSpPr/>
      </xdr:nvSpPr>
      <xdr:spPr>
        <a:xfrm>
          <a:off x="6921500" y="12918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6037</xdr:rowOff>
    </xdr:from>
    <xdr:ext cx="599010" cy="259045"/>
    <xdr:sp macro="" textlink="">
      <xdr:nvSpPr>
        <xdr:cNvPr id="420" name="テキスト ボックス 419"/>
        <xdr:cNvSpPr txBox="1"/>
      </xdr:nvSpPr>
      <xdr:spPr>
        <a:xfrm>
          <a:off x="6672795" y="1269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44450</xdr:rowOff>
    </xdr:from>
    <xdr:to>
      <xdr:col>55</xdr:col>
      <xdr:colOff>0</xdr:colOff>
      <xdr:row>99</xdr:row>
      <xdr:rowOff>44450</xdr:rowOff>
    </xdr:to>
    <xdr:cxnSp macro="">
      <xdr:nvCxnSpPr>
        <xdr:cNvPr id="449" name="直線コネクタ 448"/>
        <xdr:cNvCxnSpPr/>
      </xdr:nvCxnSpPr>
      <xdr:spPr>
        <a:xfrm>
          <a:off x="9639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44450</xdr:rowOff>
    </xdr:from>
    <xdr:to>
      <xdr:col>50</xdr:col>
      <xdr:colOff>114300</xdr:colOff>
      <xdr:row>99</xdr:row>
      <xdr:rowOff>44450</xdr:rowOff>
    </xdr:to>
    <xdr:cxnSp macro="">
      <xdr:nvCxnSpPr>
        <xdr:cNvPr id="452" name="直線コネクタ 451"/>
        <xdr:cNvCxnSpPr/>
      </xdr:nvCxnSpPr>
      <xdr:spPr>
        <a:xfrm>
          <a:off x="8750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77222</xdr:rowOff>
    </xdr:from>
    <xdr:to>
      <xdr:col>45</xdr:col>
      <xdr:colOff>177800</xdr:colOff>
      <xdr:row>99</xdr:row>
      <xdr:rowOff>44450</xdr:rowOff>
    </xdr:to>
    <xdr:cxnSp macro="">
      <xdr:nvCxnSpPr>
        <xdr:cNvPr id="455" name="直線コネクタ 454"/>
        <xdr:cNvCxnSpPr/>
      </xdr:nvCxnSpPr>
      <xdr:spPr>
        <a:xfrm>
          <a:off x="7861300" y="16536422"/>
          <a:ext cx="889000" cy="48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77222</xdr:rowOff>
    </xdr:from>
    <xdr:to>
      <xdr:col>41</xdr:col>
      <xdr:colOff>50800</xdr:colOff>
      <xdr:row>97</xdr:row>
      <xdr:rowOff>128513</xdr:rowOff>
    </xdr:to>
    <xdr:cxnSp macro="">
      <xdr:nvCxnSpPr>
        <xdr:cNvPr id="458" name="直線コネクタ 457"/>
        <xdr:cNvCxnSpPr/>
      </xdr:nvCxnSpPr>
      <xdr:spPr>
        <a:xfrm flipV="1">
          <a:off x="6972300" y="16536422"/>
          <a:ext cx="889000" cy="22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165100</xdr:rowOff>
    </xdr:from>
    <xdr:to>
      <xdr:col>55</xdr:col>
      <xdr:colOff>50800</xdr:colOff>
      <xdr:row>99</xdr:row>
      <xdr:rowOff>95250</xdr:rowOff>
    </xdr:to>
    <xdr:sp macro="" textlink="">
      <xdr:nvSpPr>
        <xdr:cNvPr id="468" name="楕円 467"/>
        <xdr:cNvSpPr/>
      </xdr:nvSpPr>
      <xdr:spPr>
        <a:xfrm>
          <a:off x="10426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80027</xdr:rowOff>
    </xdr:from>
    <xdr:ext cx="249299" cy="259045"/>
    <xdr:sp macro="" textlink="">
      <xdr:nvSpPr>
        <xdr:cNvPr id="469" name="普通建設事業費 （ うち更新整備　）該当値テキスト"/>
        <xdr:cNvSpPr txBox="1"/>
      </xdr:nvSpPr>
      <xdr:spPr>
        <a:xfrm>
          <a:off x="10528300" y="16882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165100</xdr:rowOff>
    </xdr:from>
    <xdr:to>
      <xdr:col>50</xdr:col>
      <xdr:colOff>165100</xdr:colOff>
      <xdr:row>99</xdr:row>
      <xdr:rowOff>95250</xdr:rowOff>
    </xdr:to>
    <xdr:sp macro="" textlink="">
      <xdr:nvSpPr>
        <xdr:cNvPr id="470" name="楕円 469"/>
        <xdr:cNvSpPr/>
      </xdr:nvSpPr>
      <xdr:spPr>
        <a:xfrm>
          <a:off x="9588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99</xdr:row>
      <xdr:rowOff>86377</xdr:rowOff>
    </xdr:from>
    <xdr:ext cx="249299" cy="259045"/>
    <xdr:sp macro="" textlink="">
      <xdr:nvSpPr>
        <xdr:cNvPr id="471" name="テキスト ボックス 470"/>
        <xdr:cNvSpPr txBox="1"/>
      </xdr:nvSpPr>
      <xdr:spPr>
        <a:xfrm>
          <a:off x="9514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165100</xdr:rowOff>
    </xdr:from>
    <xdr:to>
      <xdr:col>46</xdr:col>
      <xdr:colOff>38100</xdr:colOff>
      <xdr:row>99</xdr:row>
      <xdr:rowOff>95250</xdr:rowOff>
    </xdr:to>
    <xdr:sp macro="" textlink="">
      <xdr:nvSpPr>
        <xdr:cNvPr id="472" name="楕円 471"/>
        <xdr:cNvSpPr/>
      </xdr:nvSpPr>
      <xdr:spPr>
        <a:xfrm>
          <a:off x="8699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86377</xdr:rowOff>
    </xdr:from>
    <xdr:ext cx="249299" cy="259045"/>
    <xdr:sp macro="" textlink="">
      <xdr:nvSpPr>
        <xdr:cNvPr id="473" name="テキスト ボックス 472"/>
        <xdr:cNvSpPr txBox="1"/>
      </xdr:nvSpPr>
      <xdr:spPr>
        <a:xfrm>
          <a:off x="8625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26422</xdr:rowOff>
    </xdr:from>
    <xdr:to>
      <xdr:col>41</xdr:col>
      <xdr:colOff>101600</xdr:colOff>
      <xdr:row>96</xdr:row>
      <xdr:rowOff>128022</xdr:rowOff>
    </xdr:to>
    <xdr:sp macro="" textlink="">
      <xdr:nvSpPr>
        <xdr:cNvPr id="474" name="楕円 473"/>
        <xdr:cNvSpPr/>
      </xdr:nvSpPr>
      <xdr:spPr>
        <a:xfrm>
          <a:off x="7810500" y="1648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144549</xdr:rowOff>
    </xdr:from>
    <xdr:ext cx="599010" cy="259045"/>
    <xdr:sp macro="" textlink="">
      <xdr:nvSpPr>
        <xdr:cNvPr id="475" name="テキスト ボックス 474"/>
        <xdr:cNvSpPr txBox="1"/>
      </xdr:nvSpPr>
      <xdr:spPr>
        <a:xfrm>
          <a:off x="7561795" y="1626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77713</xdr:rowOff>
    </xdr:from>
    <xdr:to>
      <xdr:col>36</xdr:col>
      <xdr:colOff>165100</xdr:colOff>
      <xdr:row>98</xdr:row>
      <xdr:rowOff>7863</xdr:rowOff>
    </xdr:to>
    <xdr:sp macro="" textlink="">
      <xdr:nvSpPr>
        <xdr:cNvPr id="476" name="楕円 475"/>
        <xdr:cNvSpPr/>
      </xdr:nvSpPr>
      <xdr:spPr>
        <a:xfrm>
          <a:off x="6921500" y="167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170440</xdr:rowOff>
    </xdr:from>
    <xdr:ext cx="599010" cy="259045"/>
    <xdr:sp macro="" textlink="">
      <xdr:nvSpPr>
        <xdr:cNvPr id="477" name="テキスト ボックス 476"/>
        <xdr:cNvSpPr txBox="1"/>
      </xdr:nvSpPr>
      <xdr:spPr>
        <a:xfrm>
          <a:off x="6672795" y="1680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168842</xdr:rowOff>
    </xdr:from>
    <xdr:to>
      <xdr:col>85</xdr:col>
      <xdr:colOff>127000</xdr:colOff>
      <xdr:row>74</xdr:row>
      <xdr:rowOff>166090</xdr:rowOff>
    </xdr:to>
    <xdr:cxnSp macro="">
      <xdr:nvCxnSpPr>
        <xdr:cNvPr id="620" name="直線コネクタ 619"/>
        <xdr:cNvCxnSpPr/>
      </xdr:nvCxnSpPr>
      <xdr:spPr>
        <a:xfrm flipV="1">
          <a:off x="15481300" y="12684692"/>
          <a:ext cx="838200" cy="16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166090</xdr:rowOff>
    </xdr:from>
    <xdr:to>
      <xdr:col>81</xdr:col>
      <xdr:colOff>50800</xdr:colOff>
      <xdr:row>75</xdr:row>
      <xdr:rowOff>28707</xdr:rowOff>
    </xdr:to>
    <xdr:cxnSp macro="">
      <xdr:nvCxnSpPr>
        <xdr:cNvPr id="623" name="直線コネクタ 622"/>
        <xdr:cNvCxnSpPr/>
      </xdr:nvCxnSpPr>
      <xdr:spPr>
        <a:xfrm flipV="1">
          <a:off x="14592300" y="12853390"/>
          <a:ext cx="889000" cy="3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21619</xdr:rowOff>
    </xdr:from>
    <xdr:to>
      <xdr:col>76</xdr:col>
      <xdr:colOff>114300</xdr:colOff>
      <xdr:row>75</xdr:row>
      <xdr:rowOff>28707</xdr:rowOff>
    </xdr:to>
    <xdr:cxnSp macro="">
      <xdr:nvCxnSpPr>
        <xdr:cNvPr id="626" name="直線コネクタ 625"/>
        <xdr:cNvCxnSpPr/>
      </xdr:nvCxnSpPr>
      <xdr:spPr>
        <a:xfrm>
          <a:off x="13703300" y="12194569"/>
          <a:ext cx="889000" cy="69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21619</xdr:rowOff>
    </xdr:from>
    <xdr:to>
      <xdr:col>71</xdr:col>
      <xdr:colOff>177800</xdr:colOff>
      <xdr:row>74</xdr:row>
      <xdr:rowOff>56154</xdr:rowOff>
    </xdr:to>
    <xdr:cxnSp macro="">
      <xdr:nvCxnSpPr>
        <xdr:cNvPr id="629" name="直線コネクタ 628"/>
        <xdr:cNvCxnSpPr/>
      </xdr:nvCxnSpPr>
      <xdr:spPr>
        <a:xfrm flipV="1">
          <a:off x="12814300" y="12194569"/>
          <a:ext cx="889000" cy="54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118042</xdr:rowOff>
    </xdr:from>
    <xdr:to>
      <xdr:col>85</xdr:col>
      <xdr:colOff>177800</xdr:colOff>
      <xdr:row>74</xdr:row>
      <xdr:rowOff>48192</xdr:rowOff>
    </xdr:to>
    <xdr:sp macro="" textlink="">
      <xdr:nvSpPr>
        <xdr:cNvPr id="639" name="楕円 638"/>
        <xdr:cNvSpPr/>
      </xdr:nvSpPr>
      <xdr:spPr>
        <a:xfrm>
          <a:off x="16268700" y="1263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140919</xdr:rowOff>
    </xdr:from>
    <xdr:ext cx="599010" cy="259045"/>
    <xdr:sp macro="" textlink="">
      <xdr:nvSpPr>
        <xdr:cNvPr id="640" name="公債費該当値テキスト"/>
        <xdr:cNvSpPr txBox="1"/>
      </xdr:nvSpPr>
      <xdr:spPr>
        <a:xfrm>
          <a:off x="16370300" y="124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115290</xdr:rowOff>
    </xdr:from>
    <xdr:to>
      <xdr:col>81</xdr:col>
      <xdr:colOff>101600</xdr:colOff>
      <xdr:row>75</xdr:row>
      <xdr:rowOff>45440</xdr:rowOff>
    </xdr:to>
    <xdr:sp macro="" textlink="">
      <xdr:nvSpPr>
        <xdr:cNvPr id="641" name="楕円 640"/>
        <xdr:cNvSpPr/>
      </xdr:nvSpPr>
      <xdr:spPr>
        <a:xfrm>
          <a:off x="15430500" y="128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61967</xdr:rowOff>
    </xdr:from>
    <xdr:ext cx="599010" cy="259045"/>
    <xdr:sp macro="" textlink="">
      <xdr:nvSpPr>
        <xdr:cNvPr id="642" name="テキスト ボックス 641"/>
        <xdr:cNvSpPr txBox="1"/>
      </xdr:nvSpPr>
      <xdr:spPr>
        <a:xfrm>
          <a:off x="15181795" y="1257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149357</xdr:rowOff>
    </xdr:from>
    <xdr:to>
      <xdr:col>76</xdr:col>
      <xdr:colOff>165100</xdr:colOff>
      <xdr:row>75</xdr:row>
      <xdr:rowOff>79507</xdr:rowOff>
    </xdr:to>
    <xdr:sp macro="" textlink="">
      <xdr:nvSpPr>
        <xdr:cNvPr id="643" name="楕円 642"/>
        <xdr:cNvSpPr/>
      </xdr:nvSpPr>
      <xdr:spPr>
        <a:xfrm>
          <a:off x="14541500" y="128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96034</xdr:rowOff>
    </xdr:from>
    <xdr:ext cx="599010" cy="259045"/>
    <xdr:sp macro="" textlink="">
      <xdr:nvSpPr>
        <xdr:cNvPr id="644" name="テキスト ボックス 643"/>
        <xdr:cNvSpPr txBox="1"/>
      </xdr:nvSpPr>
      <xdr:spPr>
        <a:xfrm>
          <a:off x="14292795" y="1261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142269</xdr:rowOff>
    </xdr:from>
    <xdr:to>
      <xdr:col>72</xdr:col>
      <xdr:colOff>38100</xdr:colOff>
      <xdr:row>71</xdr:row>
      <xdr:rowOff>72419</xdr:rowOff>
    </xdr:to>
    <xdr:sp macro="" textlink="">
      <xdr:nvSpPr>
        <xdr:cNvPr id="645" name="楕円 644"/>
        <xdr:cNvSpPr/>
      </xdr:nvSpPr>
      <xdr:spPr>
        <a:xfrm>
          <a:off x="13652500" y="121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88946</xdr:rowOff>
    </xdr:from>
    <xdr:ext cx="599010" cy="259045"/>
    <xdr:sp macro="" textlink="">
      <xdr:nvSpPr>
        <xdr:cNvPr id="646" name="テキスト ボックス 645"/>
        <xdr:cNvSpPr txBox="1"/>
      </xdr:nvSpPr>
      <xdr:spPr>
        <a:xfrm>
          <a:off x="13403795" y="119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5354</xdr:rowOff>
    </xdr:from>
    <xdr:to>
      <xdr:col>67</xdr:col>
      <xdr:colOff>101600</xdr:colOff>
      <xdr:row>74</xdr:row>
      <xdr:rowOff>106954</xdr:rowOff>
    </xdr:to>
    <xdr:sp macro="" textlink="">
      <xdr:nvSpPr>
        <xdr:cNvPr id="647" name="楕円 646"/>
        <xdr:cNvSpPr/>
      </xdr:nvSpPr>
      <xdr:spPr>
        <a:xfrm>
          <a:off x="12763500" y="1269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123481</xdr:rowOff>
    </xdr:from>
    <xdr:ext cx="599010" cy="259045"/>
    <xdr:sp macro="" textlink="">
      <xdr:nvSpPr>
        <xdr:cNvPr id="648" name="テキスト ボックス 647"/>
        <xdr:cNvSpPr txBox="1"/>
      </xdr:nvSpPr>
      <xdr:spPr>
        <a:xfrm>
          <a:off x="12514795" y="1246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49457</xdr:rowOff>
    </xdr:from>
    <xdr:to>
      <xdr:col>85</xdr:col>
      <xdr:colOff>127000</xdr:colOff>
      <xdr:row>98</xdr:row>
      <xdr:rowOff>52110</xdr:rowOff>
    </xdr:to>
    <xdr:cxnSp macro="">
      <xdr:nvCxnSpPr>
        <xdr:cNvPr id="675" name="直線コネクタ 674"/>
        <xdr:cNvCxnSpPr/>
      </xdr:nvCxnSpPr>
      <xdr:spPr>
        <a:xfrm>
          <a:off x="15481300" y="16851557"/>
          <a:ext cx="838200" cy="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33227</xdr:rowOff>
    </xdr:from>
    <xdr:to>
      <xdr:col>81</xdr:col>
      <xdr:colOff>50800</xdr:colOff>
      <xdr:row>98</xdr:row>
      <xdr:rowOff>49457</xdr:rowOff>
    </xdr:to>
    <xdr:cxnSp macro="">
      <xdr:nvCxnSpPr>
        <xdr:cNvPr id="678" name="直線コネクタ 677"/>
        <xdr:cNvCxnSpPr/>
      </xdr:nvCxnSpPr>
      <xdr:spPr>
        <a:xfrm>
          <a:off x="14592300" y="16835327"/>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33227</xdr:rowOff>
    </xdr:from>
    <xdr:to>
      <xdr:col>76</xdr:col>
      <xdr:colOff>114300</xdr:colOff>
      <xdr:row>98</xdr:row>
      <xdr:rowOff>111403</xdr:rowOff>
    </xdr:to>
    <xdr:cxnSp macro="">
      <xdr:nvCxnSpPr>
        <xdr:cNvPr id="681" name="直線コネクタ 680"/>
        <xdr:cNvCxnSpPr/>
      </xdr:nvCxnSpPr>
      <xdr:spPr>
        <a:xfrm flipV="1">
          <a:off x="13703300" y="16835327"/>
          <a:ext cx="889000" cy="7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111403</xdr:rowOff>
    </xdr:from>
    <xdr:to>
      <xdr:col>71</xdr:col>
      <xdr:colOff>177800</xdr:colOff>
      <xdr:row>98</xdr:row>
      <xdr:rowOff>129713</xdr:rowOff>
    </xdr:to>
    <xdr:cxnSp macro="">
      <xdr:nvCxnSpPr>
        <xdr:cNvPr id="684" name="直線コネクタ 683"/>
        <xdr:cNvCxnSpPr/>
      </xdr:nvCxnSpPr>
      <xdr:spPr>
        <a:xfrm flipV="1">
          <a:off x="12814300" y="16913503"/>
          <a:ext cx="889000" cy="1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1310</xdr:rowOff>
    </xdr:from>
    <xdr:to>
      <xdr:col>85</xdr:col>
      <xdr:colOff>177800</xdr:colOff>
      <xdr:row>98</xdr:row>
      <xdr:rowOff>102910</xdr:rowOff>
    </xdr:to>
    <xdr:sp macro="" textlink="">
      <xdr:nvSpPr>
        <xdr:cNvPr id="694" name="楕円 693"/>
        <xdr:cNvSpPr/>
      </xdr:nvSpPr>
      <xdr:spPr>
        <a:xfrm>
          <a:off x="16268700" y="1680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130394</xdr:rowOff>
    </xdr:from>
    <xdr:ext cx="534377" cy="259045"/>
    <xdr:sp macro="" textlink="">
      <xdr:nvSpPr>
        <xdr:cNvPr id="695" name="積立金該当値テキスト"/>
        <xdr:cNvSpPr txBox="1"/>
      </xdr:nvSpPr>
      <xdr:spPr>
        <a:xfrm>
          <a:off x="16370300" y="1676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170107</xdr:rowOff>
    </xdr:from>
    <xdr:to>
      <xdr:col>81</xdr:col>
      <xdr:colOff>101600</xdr:colOff>
      <xdr:row>98</xdr:row>
      <xdr:rowOff>100257</xdr:rowOff>
    </xdr:to>
    <xdr:sp macro="" textlink="">
      <xdr:nvSpPr>
        <xdr:cNvPr id="696" name="楕円 695"/>
        <xdr:cNvSpPr/>
      </xdr:nvSpPr>
      <xdr:spPr>
        <a:xfrm>
          <a:off x="15430500" y="1680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91384</xdr:rowOff>
    </xdr:from>
    <xdr:ext cx="534377" cy="259045"/>
    <xdr:sp macro="" textlink="">
      <xdr:nvSpPr>
        <xdr:cNvPr id="697" name="テキスト ボックス 696"/>
        <xdr:cNvSpPr txBox="1"/>
      </xdr:nvSpPr>
      <xdr:spPr>
        <a:xfrm>
          <a:off x="15214111" y="168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153877</xdr:rowOff>
    </xdr:from>
    <xdr:to>
      <xdr:col>76</xdr:col>
      <xdr:colOff>165100</xdr:colOff>
      <xdr:row>98</xdr:row>
      <xdr:rowOff>84027</xdr:rowOff>
    </xdr:to>
    <xdr:sp macro="" textlink="">
      <xdr:nvSpPr>
        <xdr:cNvPr id="698" name="楕円 697"/>
        <xdr:cNvSpPr/>
      </xdr:nvSpPr>
      <xdr:spPr>
        <a:xfrm>
          <a:off x="14541500" y="1678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100554</xdr:rowOff>
    </xdr:from>
    <xdr:ext cx="599010" cy="259045"/>
    <xdr:sp macro="" textlink="">
      <xdr:nvSpPr>
        <xdr:cNvPr id="699" name="テキスト ボックス 698"/>
        <xdr:cNvSpPr txBox="1"/>
      </xdr:nvSpPr>
      <xdr:spPr>
        <a:xfrm>
          <a:off x="14292795" y="1655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60603</xdr:rowOff>
    </xdr:from>
    <xdr:to>
      <xdr:col>72</xdr:col>
      <xdr:colOff>38100</xdr:colOff>
      <xdr:row>98</xdr:row>
      <xdr:rowOff>162203</xdr:rowOff>
    </xdr:to>
    <xdr:sp macro="" textlink="">
      <xdr:nvSpPr>
        <xdr:cNvPr id="700" name="楕円 699"/>
        <xdr:cNvSpPr/>
      </xdr:nvSpPr>
      <xdr:spPr>
        <a:xfrm>
          <a:off x="13652500" y="1686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153330</xdr:rowOff>
    </xdr:from>
    <xdr:ext cx="534377" cy="259045"/>
    <xdr:sp macro="" textlink="">
      <xdr:nvSpPr>
        <xdr:cNvPr id="701" name="テキスト ボックス 700"/>
        <xdr:cNvSpPr txBox="1"/>
      </xdr:nvSpPr>
      <xdr:spPr>
        <a:xfrm>
          <a:off x="13436111" y="1695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78913</xdr:rowOff>
    </xdr:from>
    <xdr:to>
      <xdr:col>67</xdr:col>
      <xdr:colOff>101600</xdr:colOff>
      <xdr:row>99</xdr:row>
      <xdr:rowOff>9063</xdr:rowOff>
    </xdr:to>
    <xdr:sp macro="" textlink="">
      <xdr:nvSpPr>
        <xdr:cNvPr id="702" name="楕円 701"/>
        <xdr:cNvSpPr/>
      </xdr:nvSpPr>
      <xdr:spPr>
        <a:xfrm>
          <a:off x="12763500" y="1688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190</xdr:rowOff>
    </xdr:from>
    <xdr:ext cx="534377" cy="259045"/>
    <xdr:sp macro="" textlink="">
      <xdr:nvSpPr>
        <xdr:cNvPr id="703" name="テキスト ボックス 702"/>
        <xdr:cNvSpPr txBox="1"/>
      </xdr:nvSpPr>
      <xdr:spPr>
        <a:xfrm>
          <a:off x="12547111" y="1697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17445</xdr:rowOff>
    </xdr:from>
    <xdr:to>
      <xdr:col>116</xdr:col>
      <xdr:colOff>63500</xdr:colOff>
      <xdr:row>58</xdr:row>
      <xdr:rowOff>68369</xdr:rowOff>
    </xdr:to>
    <xdr:cxnSp macro="">
      <xdr:nvCxnSpPr>
        <xdr:cNvPr id="789" name="直線コネクタ 788"/>
        <xdr:cNvCxnSpPr/>
      </xdr:nvCxnSpPr>
      <xdr:spPr>
        <a:xfrm flipV="1">
          <a:off x="21323300" y="9790095"/>
          <a:ext cx="838200" cy="22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68369</xdr:rowOff>
    </xdr:from>
    <xdr:to>
      <xdr:col>111</xdr:col>
      <xdr:colOff>177800</xdr:colOff>
      <xdr:row>58</xdr:row>
      <xdr:rowOff>71851</xdr:rowOff>
    </xdr:to>
    <xdr:cxnSp macro="">
      <xdr:nvCxnSpPr>
        <xdr:cNvPr id="792" name="直線コネクタ 791"/>
        <xdr:cNvCxnSpPr/>
      </xdr:nvCxnSpPr>
      <xdr:spPr>
        <a:xfrm flipV="1">
          <a:off x="20434300" y="10012469"/>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71851</xdr:rowOff>
    </xdr:from>
    <xdr:to>
      <xdr:col>107</xdr:col>
      <xdr:colOff>50800</xdr:colOff>
      <xdr:row>58</xdr:row>
      <xdr:rowOff>73071</xdr:rowOff>
    </xdr:to>
    <xdr:cxnSp macro="">
      <xdr:nvCxnSpPr>
        <xdr:cNvPr id="795" name="直線コネクタ 794"/>
        <xdr:cNvCxnSpPr/>
      </xdr:nvCxnSpPr>
      <xdr:spPr>
        <a:xfrm flipV="1">
          <a:off x="19545300" y="10015951"/>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73071</xdr:rowOff>
    </xdr:from>
    <xdr:to>
      <xdr:col>102</xdr:col>
      <xdr:colOff>114300</xdr:colOff>
      <xdr:row>58</xdr:row>
      <xdr:rowOff>79098</xdr:rowOff>
    </xdr:to>
    <xdr:cxnSp macro="">
      <xdr:nvCxnSpPr>
        <xdr:cNvPr id="798" name="直線コネクタ 797"/>
        <xdr:cNvCxnSpPr/>
      </xdr:nvCxnSpPr>
      <xdr:spPr>
        <a:xfrm flipV="1">
          <a:off x="18656300" y="10017171"/>
          <a:ext cx="889000" cy="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138095</xdr:rowOff>
    </xdr:from>
    <xdr:to>
      <xdr:col>116</xdr:col>
      <xdr:colOff>114300</xdr:colOff>
      <xdr:row>57</xdr:row>
      <xdr:rowOff>68245</xdr:rowOff>
    </xdr:to>
    <xdr:sp macro="" textlink="">
      <xdr:nvSpPr>
        <xdr:cNvPr id="808" name="楕円 807"/>
        <xdr:cNvSpPr/>
      </xdr:nvSpPr>
      <xdr:spPr>
        <a:xfrm>
          <a:off x="22110700" y="97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160972</xdr:rowOff>
    </xdr:from>
    <xdr:ext cx="534377" cy="259045"/>
    <xdr:sp macro="" textlink="">
      <xdr:nvSpPr>
        <xdr:cNvPr id="809" name="貸付金該当値テキスト"/>
        <xdr:cNvSpPr txBox="1"/>
      </xdr:nvSpPr>
      <xdr:spPr>
        <a:xfrm>
          <a:off x="22212300" y="959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17569</xdr:rowOff>
    </xdr:from>
    <xdr:to>
      <xdr:col>112</xdr:col>
      <xdr:colOff>38100</xdr:colOff>
      <xdr:row>58</xdr:row>
      <xdr:rowOff>119169</xdr:rowOff>
    </xdr:to>
    <xdr:sp macro="" textlink="">
      <xdr:nvSpPr>
        <xdr:cNvPr id="810" name="楕円 809"/>
        <xdr:cNvSpPr/>
      </xdr:nvSpPr>
      <xdr:spPr>
        <a:xfrm>
          <a:off x="21272500" y="996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135696</xdr:rowOff>
    </xdr:from>
    <xdr:ext cx="534377" cy="259045"/>
    <xdr:sp macro="" textlink="">
      <xdr:nvSpPr>
        <xdr:cNvPr id="811" name="テキスト ボックス 810"/>
        <xdr:cNvSpPr txBox="1"/>
      </xdr:nvSpPr>
      <xdr:spPr>
        <a:xfrm>
          <a:off x="21056111" y="973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21051</xdr:rowOff>
    </xdr:from>
    <xdr:to>
      <xdr:col>107</xdr:col>
      <xdr:colOff>101600</xdr:colOff>
      <xdr:row>58</xdr:row>
      <xdr:rowOff>122651</xdr:rowOff>
    </xdr:to>
    <xdr:sp macro="" textlink="">
      <xdr:nvSpPr>
        <xdr:cNvPr id="812" name="楕円 811"/>
        <xdr:cNvSpPr/>
      </xdr:nvSpPr>
      <xdr:spPr>
        <a:xfrm>
          <a:off x="20383500" y="996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139178</xdr:rowOff>
    </xdr:from>
    <xdr:ext cx="534377" cy="259045"/>
    <xdr:sp macro="" textlink="">
      <xdr:nvSpPr>
        <xdr:cNvPr id="813" name="テキスト ボックス 812"/>
        <xdr:cNvSpPr txBox="1"/>
      </xdr:nvSpPr>
      <xdr:spPr>
        <a:xfrm>
          <a:off x="20167111" y="974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22271</xdr:rowOff>
    </xdr:from>
    <xdr:to>
      <xdr:col>102</xdr:col>
      <xdr:colOff>165100</xdr:colOff>
      <xdr:row>58</xdr:row>
      <xdr:rowOff>123871</xdr:rowOff>
    </xdr:to>
    <xdr:sp macro="" textlink="">
      <xdr:nvSpPr>
        <xdr:cNvPr id="814" name="楕円 813"/>
        <xdr:cNvSpPr/>
      </xdr:nvSpPr>
      <xdr:spPr>
        <a:xfrm>
          <a:off x="19494500" y="996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140398</xdr:rowOff>
    </xdr:from>
    <xdr:ext cx="534377" cy="259045"/>
    <xdr:sp macro="" textlink="">
      <xdr:nvSpPr>
        <xdr:cNvPr id="815" name="テキスト ボックス 814"/>
        <xdr:cNvSpPr txBox="1"/>
      </xdr:nvSpPr>
      <xdr:spPr>
        <a:xfrm>
          <a:off x="19278111" y="974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28298</xdr:rowOff>
    </xdr:from>
    <xdr:to>
      <xdr:col>98</xdr:col>
      <xdr:colOff>38100</xdr:colOff>
      <xdr:row>58</xdr:row>
      <xdr:rowOff>129898</xdr:rowOff>
    </xdr:to>
    <xdr:sp macro="" textlink="">
      <xdr:nvSpPr>
        <xdr:cNvPr id="816" name="楕円 815"/>
        <xdr:cNvSpPr/>
      </xdr:nvSpPr>
      <xdr:spPr>
        <a:xfrm>
          <a:off x="18605500" y="997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146425</xdr:rowOff>
    </xdr:from>
    <xdr:ext cx="534377" cy="259045"/>
    <xdr:sp macro="" textlink="">
      <xdr:nvSpPr>
        <xdr:cNvPr id="817" name="テキスト ボックス 816"/>
        <xdr:cNvSpPr txBox="1"/>
      </xdr:nvSpPr>
      <xdr:spPr>
        <a:xfrm>
          <a:off x="18389111" y="974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69821</xdr:rowOff>
    </xdr:from>
    <xdr:to>
      <xdr:col>116</xdr:col>
      <xdr:colOff>63500</xdr:colOff>
      <xdr:row>76</xdr:row>
      <xdr:rowOff>117160</xdr:rowOff>
    </xdr:to>
    <xdr:cxnSp macro="">
      <xdr:nvCxnSpPr>
        <xdr:cNvPr id="846" name="直線コネクタ 845"/>
        <xdr:cNvCxnSpPr/>
      </xdr:nvCxnSpPr>
      <xdr:spPr>
        <a:xfrm>
          <a:off x="21323300" y="13100021"/>
          <a:ext cx="838200" cy="4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69821</xdr:rowOff>
    </xdr:from>
    <xdr:to>
      <xdr:col>111</xdr:col>
      <xdr:colOff>177800</xdr:colOff>
      <xdr:row>76</xdr:row>
      <xdr:rowOff>90967</xdr:rowOff>
    </xdr:to>
    <xdr:cxnSp macro="">
      <xdr:nvCxnSpPr>
        <xdr:cNvPr id="849" name="直線コネクタ 848"/>
        <xdr:cNvCxnSpPr/>
      </xdr:nvCxnSpPr>
      <xdr:spPr>
        <a:xfrm flipV="1">
          <a:off x="20434300" y="13100021"/>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90967</xdr:rowOff>
    </xdr:from>
    <xdr:to>
      <xdr:col>107</xdr:col>
      <xdr:colOff>50800</xdr:colOff>
      <xdr:row>76</xdr:row>
      <xdr:rowOff>100887</xdr:rowOff>
    </xdr:to>
    <xdr:cxnSp macro="">
      <xdr:nvCxnSpPr>
        <xdr:cNvPr id="852" name="直線コネクタ 851"/>
        <xdr:cNvCxnSpPr/>
      </xdr:nvCxnSpPr>
      <xdr:spPr>
        <a:xfrm flipV="1">
          <a:off x="19545300" y="13121167"/>
          <a:ext cx="889000" cy="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20073</xdr:rowOff>
    </xdr:from>
    <xdr:to>
      <xdr:col>102</xdr:col>
      <xdr:colOff>114300</xdr:colOff>
      <xdr:row>76</xdr:row>
      <xdr:rowOff>100887</xdr:rowOff>
    </xdr:to>
    <xdr:cxnSp macro="">
      <xdr:nvCxnSpPr>
        <xdr:cNvPr id="855" name="直線コネクタ 854"/>
        <xdr:cNvCxnSpPr/>
      </xdr:nvCxnSpPr>
      <xdr:spPr>
        <a:xfrm>
          <a:off x="18656300" y="13050273"/>
          <a:ext cx="889000" cy="8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66360</xdr:rowOff>
    </xdr:from>
    <xdr:to>
      <xdr:col>116</xdr:col>
      <xdr:colOff>114300</xdr:colOff>
      <xdr:row>76</xdr:row>
      <xdr:rowOff>167960</xdr:rowOff>
    </xdr:to>
    <xdr:sp macro="" textlink="">
      <xdr:nvSpPr>
        <xdr:cNvPr id="865" name="楕円 864"/>
        <xdr:cNvSpPr/>
      </xdr:nvSpPr>
      <xdr:spPr>
        <a:xfrm>
          <a:off x="22110700" y="1309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44787</xdr:rowOff>
    </xdr:from>
    <xdr:ext cx="599010" cy="259045"/>
    <xdr:sp macro="" textlink="">
      <xdr:nvSpPr>
        <xdr:cNvPr id="866" name="繰出金該当値テキスト"/>
        <xdr:cNvSpPr txBox="1"/>
      </xdr:nvSpPr>
      <xdr:spPr>
        <a:xfrm>
          <a:off x="22212300" y="1307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19021</xdr:rowOff>
    </xdr:from>
    <xdr:to>
      <xdr:col>112</xdr:col>
      <xdr:colOff>38100</xdr:colOff>
      <xdr:row>76</xdr:row>
      <xdr:rowOff>120621</xdr:rowOff>
    </xdr:to>
    <xdr:sp macro="" textlink="">
      <xdr:nvSpPr>
        <xdr:cNvPr id="867" name="楕円 866"/>
        <xdr:cNvSpPr/>
      </xdr:nvSpPr>
      <xdr:spPr>
        <a:xfrm>
          <a:off x="21272500" y="1304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137148</xdr:rowOff>
    </xdr:from>
    <xdr:ext cx="599010" cy="259045"/>
    <xdr:sp macro="" textlink="">
      <xdr:nvSpPr>
        <xdr:cNvPr id="868" name="テキスト ボックス 867"/>
        <xdr:cNvSpPr txBox="1"/>
      </xdr:nvSpPr>
      <xdr:spPr>
        <a:xfrm>
          <a:off x="21023795" y="1282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40167</xdr:rowOff>
    </xdr:from>
    <xdr:to>
      <xdr:col>107</xdr:col>
      <xdr:colOff>101600</xdr:colOff>
      <xdr:row>76</xdr:row>
      <xdr:rowOff>141767</xdr:rowOff>
    </xdr:to>
    <xdr:sp macro="" textlink="">
      <xdr:nvSpPr>
        <xdr:cNvPr id="869" name="楕円 868"/>
        <xdr:cNvSpPr/>
      </xdr:nvSpPr>
      <xdr:spPr>
        <a:xfrm>
          <a:off x="20383500" y="1307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158294</xdr:rowOff>
    </xdr:from>
    <xdr:ext cx="599010" cy="259045"/>
    <xdr:sp macro="" textlink="">
      <xdr:nvSpPr>
        <xdr:cNvPr id="870" name="テキスト ボックス 869"/>
        <xdr:cNvSpPr txBox="1"/>
      </xdr:nvSpPr>
      <xdr:spPr>
        <a:xfrm>
          <a:off x="20134795" y="1284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50087</xdr:rowOff>
    </xdr:from>
    <xdr:to>
      <xdr:col>102</xdr:col>
      <xdr:colOff>165100</xdr:colOff>
      <xdr:row>76</xdr:row>
      <xdr:rowOff>151687</xdr:rowOff>
    </xdr:to>
    <xdr:sp macro="" textlink="">
      <xdr:nvSpPr>
        <xdr:cNvPr id="871" name="楕円 870"/>
        <xdr:cNvSpPr/>
      </xdr:nvSpPr>
      <xdr:spPr>
        <a:xfrm>
          <a:off x="19494500" y="130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168215</xdr:rowOff>
    </xdr:from>
    <xdr:ext cx="599010" cy="259045"/>
    <xdr:sp macro="" textlink="">
      <xdr:nvSpPr>
        <xdr:cNvPr id="872" name="テキスト ボックス 871"/>
        <xdr:cNvSpPr txBox="1"/>
      </xdr:nvSpPr>
      <xdr:spPr>
        <a:xfrm>
          <a:off x="19245795" y="1285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140724</xdr:rowOff>
    </xdr:from>
    <xdr:to>
      <xdr:col>98</xdr:col>
      <xdr:colOff>38100</xdr:colOff>
      <xdr:row>76</xdr:row>
      <xdr:rowOff>70873</xdr:rowOff>
    </xdr:to>
    <xdr:sp macro="" textlink="">
      <xdr:nvSpPr>
        <xdr:cNvPr id="873" name="楕円 872"/>
        <xdr:cNvSpPr/>
      </xdr:nvSpPr>
      <xdr:spPr>
        <a:xfrm>
          <a:off x="18605500" y="129994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87401</xdr:rowOff>
    </xdr:from>
    <xdr:ext cx="599010" cy="259045"/>
    <xdr:sp macro="" textlink="">
      <xdr:nvSpPr>
        <xdr:cNvPr id="874" name="テキスト ボックス 873"/>
        <xdr:cNvSpPr txBox="1"/>
      </xdr:nvSpPr>
      <xdr:spPr>
        <a:xfrm>
          <a:off x="18356795" y="12774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5" name="直線コネクタ 88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6" name="テキスト ボックス 88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88" name="テキスト ボックス 88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9" name="直線コネクタ 88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890" name="テキスト ボックス 88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2" name="テキスト ボックス 89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4" name="直線コネクタ 893"/>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5"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6" name="直線コネクタ 89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897"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8" name="直線コネクタ 897"/>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9" name="直線コネクタ 89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0"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1" name="フローチャート: 判断 900"/>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2" name="直線コネクタ 90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3" name="フローチャート: 判断 90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4" name="テキスト ボックス 90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5" name="直線コネクタ 90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6" name="フローチャート: 判断 90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7" name="テキスト ボックス 90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91</xdr:row>
      <xdr:rowOff>40717</xdr:rowOff>
    </xdr:from>
    <xdr:to>
      <xdr:col>102</xdr:col>
      <xdr:colOff>114300</xdr:colOff>
      <xdr:row>98</xdr:row>
      <xdr:rowOff>25400</xdr:rowOff>
    </xdr:to>
    <xdr:cxnSp macro="">
      <xdr:nvCxnSpPr>
        <xdr:cNvPr id="908" name="直線コネクタ 907"/>
        <xdr:cNvCxnSpPr/>
      </xdr:nvCxnSpPr>
      <xdr:spPr>
        <a:xfrm>
          <a:off x="18656300" y="15642667"/>
          <a:ext cx="889000" cy="118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9" name="フローチャート: 判断 90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0" name="テキスト ボックス 90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142278</xdr:rowOff>
    </xdr:from>
    <xdr:to>
      <xdr:col>98</xdr:col>
      <xdr:colOff>38100</xdr:colOff>
      <xdr:row>98</xdr:row>
      <xdr:rowOff>72428</xdr:rowOff>
    </xdr:to>
    <xdr:sp macro="" textlink="">
      <xdr:nvSpPr>
        <xdr:cNvPr id="911" name="フローチャート: 判断 910"/>
        <xdr:cNvSpPr/>
      </xdr:nvSpPr>
      <xdr:spPr>
        <a:xfrm>
          <a:off x="186055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98</xdr:row>
      <xdr:rowOff>63555</xdr:rowOff>
    </xdr:from>
    <xdr:ext cx="313932" cy="259045"/>
    <xdr:sp macro="" textlink="">
      <xdr:nvSpPr>
        <xdr:cNvPr id="912" name="テキスト ボックス 911"/>
        <xdr:cNvSpPr txBox="1"/>
      </xdr:nvSpPr>
      <xdr:spPr>
        <a:xfrm>
          <a:off x="18499333" y="16865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8" name="楕円 91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19"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0" name="楕円 91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1" name="テキスト ボックス 92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2" name="楕円 92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3" name="テキスト ボックス 92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4" name="楕円 92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5" name="テキスト ボックス 92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161367</xdr:rowOff>
    </xdr:from>
    <xdr:to>
      <xdr:col>98</xdr:col>
      <xdr:colOff>38100</xdr:colOff>
      <xdr:row>91</xdr:row>
      <xdr:rowOff>91517</xdr:rowOff>
    </xdr:to>
    <xdr:sp macro="" textlink="">
      <xdr:nvSpPr>
        <xdr:cNvPr id="926" name="楕円 925"/>
        <xdr:cNvSpPr/>
      </xdr:nvSpPr>
      <xdr:spPr>
        <a:xfrm>
          <a:off x="18605500" y="1559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89</xdr:row>
      <xdr:rowOff>108044</xdr:rowOff>
    </xdr:from>
    <xdr:ext cx="534377" cy="259045"/>
    <xdr:sp macro="" textlink="">
      <xdr:nvSpPr>
        <xdr:cNvPr id="927" name="テキスト ボックス 926"/>
        <xdr:cNvSpPr txBox="1"/>
      </xdr:nvSpPr>
      <xdr:spPr>
        <a:xfrm>
          <a:off x="18389111" y="1536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主に人件費、維持補修費、補助費、普通建設事業費、公債費が類似団体の平均を上回っているが、これは、類似団体における人口規模が</a:t>
          </a:r>
          <a:r>
            <a:rPr kumimoji="1" lang="en-US" altLang="ja-JP" sz="1100" b="0" i="0" baseline="0">
              <a:solidFill>
                <a:schemeClr val="dk1"/>
              </a:solidFill>
              <a:effectLst/>
              <a:latin typeface="+mn-lt"/>
              <a:ea typeface="+mn-ea"/>
              <a:cs typeface="+mn-cs"/>
            </a:rPr>
            <a:t>5,000</a:t>
          </a:r>
          <a:r>
            <a:rPr kumimoji="1" lang="ja-JP" altLang="ja-JP" sz="1100" b="0" i="0" baseline="0">
              <a:solidFill>
                <a:schemeClr val="dk1"/>
              </a:solidFill>
              <a:effectLst/>
              <a:latin typeface="+mn-lt"/>
              <a:ea typeface="+mn-ea"/>
              <a:cs typeface="+mn-cs"/>
            </a:rPr>
            <a:t>人未満であるのに対し、当村の人口は約</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人と規模が違う点にあり、必ずしも人口規模に単純比例するものではないが、行政経費全体をもって今後も健全化に努める。なお、公債費については、</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年度に過疎対策事業債の一部繰上償還を実施したことにより増加した。今後も施策の重点化を図りながら新規地方債の発行の抑制に努めていく。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
999
308.08
3,169,185
3,124,409
32,511
1,578,483
3,768,470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107086</xdr:rowOff>
    </xdr:from>
    <xdr:to>
      <xdr:col>24</xdr:col>
      <xdr:colOff>63500</xdr:colOff>
      <xdr:row>34</xdr:row>
      <xdr:rowOff>118154</xdr:rowOff>
    </xdr:to>
    <xdr:cxnSp macro="">
      <xdr:nvCxnSpPr>
        <xdr:cNvPr id="60" name="直線コネクタ 59"/>
        <xdr:cNvCxnSpPr/>
      </xdr:nvCxnSpPr>
      <xdr:spPr>
        <a:xfrm>
          <a:off x="3797300" y="5936386"/>
          <a:ext cx="838200" cy="1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107086</xdr:rowOff>
    </xdr:from>
    <xdr:to>
      <xdr:col>19</xdr:col>
      <xdr:colOff>177800</xdr:colOff>
      <xdr:row>34</xdr:row>
      <xdr:rowOff>169570</xdr:rowOff>
    </xdr:to>
    <xdr:cxnSp macro="">
      <xdr:nvCxnSpPr>
        <xdr:cNvPr id="63" name="直線コネクタ 62"/>
        <xdr:cNvCxnSpPr/>
      </xdr:nvCxnSpPr>
      <xdr:spPr>
        <a:xfrm flipV="1">
          <a:off x="2908300" y="5936386"/>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123450</xdr:rowOff>
    </xdr:from>
    <xdr:to>
      <xdr:col>15</xdr:col>
      <xdr:colOff>50800</xdr:colOff>
      <xdr:row>34</xdr:row>
      <xdr:rowOff>169570</xdr:rowOff>
    </xdr:to>
    <xdr:cxnSp macro="">
      <xdr:nvCxnSpPr>
        <xdr:cNvPr id="66" name="直線コネクタ 65"/>
        <xdr:cNvCxnSpPr/>
      </xdr:nvCxnSpPr>
      <xdr:spPr>
        <a:xfrm>
          <a:off x="2019300" y="5952750"/>
          <a:ext cx="889000" cy="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123450</xdr:rowOff>
    </xdr:from>
    <xdr:to>
      <xdr:col>10</xdr:col>
      <xdr:colOff>114300</xdr:colOff>
      <xdr:row>34</xdr:row>
      <xdr:rowOff>131661</xdr:rowOff>
    </xdr:to>
    <xdr:cxnSp macro="">
      <xdr:nvCxnSpPr>
        <xdr:cNvPr id="69" name="直線コネクタ 68"/>
        <xdr:cNvCxnSpPr/>
      </xdr:nvCxnSpPr>
      <xdr:spPr>
        <a:xfrm flipV="1">
          <a:off x="1130300" y="5952750"/>
          <a:ext cx="889000" cy="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67354</xdr:rowOff>
    </xdr:from>
    <xdr:to>
      <xdr:col>24</xdr:col>
      <xdr:colOff>114300</xdr:colOff>
      <xdr:row>34</xdr:row>
      <xdr:rowOff>168954</xdr:rowOff>
    </xdr:to>
    <xdr:sp macro="" textlink="">
      <xdr:nvSpPr>
        <xdr:cNvPr id="79" name="楕円 78"/>
        <xdr:cNvSpPr/>
      </xdr:nvSpPr>
      <xdr:spPr>
        <a:xfrm>
          <a:off x="4584700" y="589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90231</xdr:rowOff>
    </xdr:from>
    <xdr:ext cx="534377" cy="259045"/>
    <xdr:sp macro="" textlink="">
      <xdr:nvSpPr>
        <xdr:cNvPr id="80" name="議会費該当値テキスト"/>
        <xdr:cNvSpPr txBox="1"/>
      </xdr:nvSpPr>
      <xdr:spPr>
        <a:xfrm>
          <a:off x="4686300" y="574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56286</xdr:rowOff>
    </xdr:from>
    <xdr:to>
      <xdr:col>20</xdr:col>
      <xdr:colOff>38100</xdr:colOff>
      <xdr:row>34</xdr:row>
      <xdr:rowOff>157886</xdr:rowOff>
    </xdr:to>
    <xdr:sp macro="" textlink="">
      <xdr:nvSpPr>
        <xdr:cNvPr id="81" name="楕円 80"/>
        <xdr:cNvSpPr/>
      </xdr:nvSpPr>
      <xdr:spPr>
        <a:xfrm>
          <a:off x="3746500" y="58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2963</xdr:rowOff>
    </xdr:from>
    <xdr:ext cx="534377" cy="259045"/>
    <xdr:sp macro="" textlink="">
      <xdr:nvSpPr>
        <xdr:cNvPr id="82" name="テキスト ボックス 81"/>
        <xdr:cNvSpPr txBox="1"/>
      </xdr:nvSpPr>
      <xdr:spPr>
        <a:xfrm>
          <a:off x="3530111" y="566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118770</xdr:rowOff>
    </xdr:from>
    <xdr:to>
      <xdr:col>15</xdr:col>
      <xdr:colOff>101600</xdr:colOff>
      <xdr:row>35</xdr:row>
      <xdr:rowOff>48920</xdr:rowOff>
    </xdr:to>
    <xdr:sp macro="" textlink="">
      <xdr:nvSpPr>
        <xdr:cNvPr id="83" name="楕円 82"/>
        <xdr:cNvSpPr/>
      </xdr:nvSpPr>
      <xdr:spPr>
        <a:xfrm>
          <a:off x="2857500" y="59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65447</xdr:rowOff>
    </xdr:from>
    <xdr:ext cx="534377" cy="259045"/>
    <xdr:sp macro="" textlink="">
      <xdr:nvSpPr>
        <xdr:cNvPr id="84" name="テキスト ボックス 83"/>
        <xdr:cNvSpPr txBox="1"/>
      </xdr:nvSpPr>
      <xdr:spPr>
        <a:xfrm>
          <a:off x="2641111" y="57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72650</xdr:rowOff>
    </xdr:from>
    <xdr:to>
      <xdr:col>10</xdr:col>
      <xdr:colOff>165100</xdr:colOff>
      <xdr:row>35</xdr:row>
      <xdr:rowOff>2800</xdr:rowOff>
    </xdr:to>
    <xdr:sp macro="" textlink="">
      <xdr:nvSpPr>
        <xdr:cNvPr id="85" name="楕円 84"/>
        <xdr:cNvSpPr/>
      </xdr:nvSpPr>
      <xdr:spPr>
        <a:xfrm>
          <a:off x="1968500" y="590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19327</xdr:rowOff>
    </xdr:from>
    <xdr:ext cx="534377" cy="259045"/>
    <xdr:sp macro="" textlink="">
      <xdr:nvSpPr>
        <xdr:cNvPr id="86" name="テキスト ボックス 85"/>
        <xdr:cNvSpPr txBox="1"/>
      </xdr:nvSpPr>
      <xdr:spPr>
        <a:xfrm>
          <a:off x="1752111" y="567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80861</xdr:rowOff>
    </xdr:from>
    <xdr:to>
      <xdr:col>6</xdr:col>
      <xdr:colOff>38100</xdr:colOff>
      <xdr:row>35</xdr:row>
      <xdr:rowOff>11011</xdr:rowOff>
    </xdr:to>
    <xdr:sp macro="" textlink="">
      <xdr:nvSpPr>
        <xdr:cNvPr id="87" name="楕円 86"/>
        <xdr:cNvSpPr/>
      </xdr:nvSpPr>
      <xdr:spPr>
        <a:xfrm>
          <a:off x="1079500" y="591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27538</xdr:rowOff>
    </xdr:from>
    <xdr:ext cx="534377" cy="259045"/>
    <xdr:sp macro="" textlink="">
      <xdr:nvSpPr>
        <xdr:cNvPr id="88" name="テキスト ボックス 87"/>
        <xdr:cNvSpPr txBox="1"/>
      </xdr:nvSpPr>
      <xdr:spPr>
        <a:xfrm>
          <a:off x="863111" y="568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107815</xdr:rowOff>
    </xdr:from>
    <xdr:to>
      <xdr:col>24</xdr:col>
      <xdr:colOff>63500</xdr:colOff>
      <xdr:row>57</xdr:row>
      <xdr:rowOff>86741</xdr:rowOff>
    </xdr:to>
    <xdr:cxnSp macro="">
      <xdr:nvCxnSpPr>
        <xdr:cNvPr id="117" name="直線コネクタ 116"/>
        <xdr:cNvCxnSpPr/>
      </xdr:nvCxnSpPr>
      <xdr:spPr>
        <a:xfrm flipV="1">
          <a:off x="3797300" y="9709015"/>
          <a:ext cx="838200" cy="1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147673</xdr:rowOff>
    </xdr:from>
    <xdr:to>
      <xdr:col>19</xdr:col>
      <xdr:colOff>177800</xdr:colOff>
      <xdr:row>57</xdr:row>
      <xdr:rowOff>86741</xdr:rowOff>
    </xdr:to>
    <xdr:cxnSp macro="">
      <xdr:nvCxnSpPr>
        <xdr:cNvPr id="120" name="直線コネクタ 119"/>
        <xdr:cNvCxnSpPr/>
      </xdr:nvCxnSpPr>
      <xdr:spPr>
        <a:xfrm>
          <a:off x="2908300" y="9748873"/>
          <a:ext cx="889000" cy="11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147673</xdr:rowOff>
    </xdr:from>
    <xdr:to>
      <xdr:col>15</xdr:col>
      <xdr:colOff>50800</xdr:colOff>
      <xdr:row>57</xdr:row>
      <xdr:rowOff>112253</xdr:rowOff>
    </xdr:to>
    <xdr:cxnSp macro="">
      <xdr:nvCxnSpPr>
        <xdr:cNvPr id="123" name="直線コネクタ 122"/>
        <xdr:cNvCxnSpPr/>
      </xdr:nvCxnSpPr>
      <xdr:spPr>
        <a:xfrm flipV="1">
          <a:off x="2019300" y="9748873"/>
          <a:ext cx="889000" cy="13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77674</xdr:rowOff>
    </xdr:from>
    <xdr:to>
      <xdr:col>10</xdr:col>
      <xdr:colOff>114300</xdr:colOff>
      <xdr:row>57</xdr:row>
      <xdr:rowOff>112253</xdr:rowOff>
    </xdr:to>
    <xdr:cxnSp macro="">
      <xdr:nvCxnSpPr>
        <xdr:cNvPr id="126" name="直線コネクタ 125"/>
        <xdr:cNvCxnSpPr/>
      </xdr:nvCxnSpPr>
      <xdr:spPr>
        <a:xfrm>
          <a:off x="1130300" y="9850324"/>
          <a:ext cx="889000" cy="3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57015</xdr:rowOff>
    </xdr:from>
    <xdr:to>
      <xdr:col>24</xdr:col>
      <xdr:colOff>114300</xdr:colOff>
      <xdr:row>56</xdr:row>
      <xdr:rowOff>158615</xdr:rowOff>
    </xdr:to>
    <xdr:sp macro="" textlink="">
      <xdr:nvSpPr>
        <xdr:cNvPr id="136" name="楕円 135"/>
        <xdr:cNvSpPr/>
      </xdr:nvSpPr>
      <xdr:spPr>
        <a:xfrm>
          <a:off x="4584700" y="96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79892</xdr:rowOff>
    </xdr:from>
    <xdr:ext cx="599010" cy="259045"/>
    <xdr:sp macro="" textlink="">
      <xdr:nvSpPr>
        <xdr:cNvPr id="137" name="総務費該当値テキスト"/>
        <xdr:cNvSpPr txBox="1"/>
      </xdr:nvSpPr>
      <xdr:spPr>
        <a:xfrm>
          <a:off x="4686300" y="950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35941</xdr:rowOff>
    </xdr:from>
    <xdr:to>
      <xdr:col>20</xdr:col>
      <xdr:colOff>38100</xdr:colOff>
      <xdr:row>57</xdr:row>
      <xdr:rowOff>137541</xdr:rowOff>
    </xdr:to>
    <xdr:sp macro="" textlink="">
      <xdr:nvSpPr>
        <xdr:cNvPr id="138" name="楕円 137"/>
        <xdr:cNvSpPr/>
      </xdr:nvSpPr>
      <xdr:spPr>
        <a:xfrm>
          <a:off x="3746500" y="98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154068</xdr:rowOff>
    </xdr:from>
    <xdr:ext cx="599010" cy="259045"/>
    <xdr:sp macro="" textlink="">
      <xdr:nvSpPr>
        <xdr:cNvPr id="139" name="テキスト ボックス 138"/>
        <xdr:cNvSpPr txBox="1"/>
      </xdr:nvSpPr>
      <xdr:spPr>
        <a:xfrm>
          <a:off x="3497795" y="958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96873</xdr:rowOff>
    </xdr:from>
    <xdr:to>
      <xdr:col>15</xdr:col>
      <xdr:colOff>101600</xdr:colOff>
      <xdr:row>57</xdr:row>
      <xdr:rowOff>27023</xdr:rowOff>
    </xdr:to>
    <xdr:sp macro="" textlink="">
      <xdr:nvSpPr>
        <xdr:cNvPr id="140" name="楕円 139"/>
        <xdr:cNvSpPr/>
      </xdr:nvSpPr>
      <xdr:spPr>
        <a:xfrm>
          <a:off x="2857500" y="969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43550</xdr:rowOff>
    </xdr:from>
    <xdr:ext cx="599010" cy="259045"/>
    <xdr:sp macro="" textlink="">
      <xdr:nvSpPr>
        <xdr:cNvPr id="141" name="テキスト ボックス 140"/>
        <xdr:cNvSpPr txBox="1"/>
      </xdr:nvSpPr>
      <xdr:spPr>
        <a:xfrm>
          <a:off x="2608795" y="947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61453</xdr:rowOff>
    </xdr:from>
    <xdr:to>
      <xdr:col>10</xdr:col>
      <xdr:colOff>165100</xdr:colOff>
      <xdr:row>57</xdr:row>
      <xdr:rowOff>163053</xdr:rowOff>
    </xdr:to>
    <xdr:sp macro="" textlink="">
      <xdr:nvSpPr>
        <xdr:cNvPr id="142" name="楕円 141"/>
        <xdr:cNvSpPr/>
      </xdr:nvSpPr>
      <xdr:spPr>
        <a:xfrm>
          <a:off x="1968500" y="983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8130</xdr:rowOff>
    </xdr:from>
    <xdr:ext cx="599010" cy="259045"/>
    <xdr:sp macro="" textlink="">
      <xdr:nvSpPr>
        <xdr:cNvPr id="143" name="テキスト ボックス 142"/>
        <xdr:cNvSpPr txBox="1"/>
      </xdr:nvSpPr>
      <xdr:spPr>
        <a:xfrm>
          <a:off x="1719795" y="960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26874</xdr:rowOff>
    </xdr:from>
    <xdr:to>
      <xdr:col>6</xdr:col>
      <xdr:colOff>38100</xdr:colOff>
      <xdr:row>57</xdr:row>
      <xdr:rowOff>128474</xdr:rowOff>
    </xdr:to>
    <xdr:sp macro="" textlink="">
      <xdr:nvSpPr>
        <xdr:cNvPr id="144" name="楕円 143"/>
        <xdr:cNvSpPr/>
      </xdr:nvSpPr>
      <xdr:spPr>
        <a:xfrm>
          <a:off x="1079500" y="979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145001</xdr:rowOff>
    </xdr:from>
    <xdr:ext cx="599010" cy="259045"/>
    <xdr:sp macro="" textlink="">
      <xdr:nvSpPr>
        <xdr:cNvPr id="145" name="テキスト ボックス 144"/>
        <xdr:cNvSpPr txBox="1"/>
      </xdr:nvSpPr>
      <xdr:spPr>
        <a:xfrm>
          <a:off x="830795" y="957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26814</xdr:rowOff>
    </xdr:from>
    <xdr:to>
      <xdr:col>24</xdr:col>
      <xdr:colOff>63500</xdr:colOff>
      <xdr:row>76</xdr:row>
      <xdr:rowOff>74938</xdr:rowOff>
    </xdr:to>
    <xdr:cxnSp macro="">
      <xdr:nvCxnSpPr>
        <xdr:cNvPr id="177" name="直線コネクタ 176"/>
        <xdr:cNvCxnSpPr/>
      </xdr:nvCxnSpPr>
      <xdr:spPr>
        <a:xfrm flipV="1">
          <a:off x="3797300" y="12885564"/>
          <a:ext cx="838200" cy="21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74938</xdr:rowOff>
    </xdr:from>
    <xdr:to>
      <xdr:col>19</xdr:col>
      <xdr:colOff>177800</xdr:colOff>
      <xdr:row>76</xdr:row>
      <xdr:rowOff>146839</xdr:rowOff>
    </xdr:to>
    <xdr:cxnSp macro="">
      <xdr:nvCxnSpPr>
        <xdr:cNvPr id="180" name="直線コネクタ 179"/>
        <xdr:cNvCxnSpPr/>
      </xdr:nvCxnSpPr>
      <xdr:spPr>
        <a:xfrm flipV="1">
          <a:off x="2908300" y="13105138"/>
          <a:ext cx="889000" cy="7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12683</xdr:rowOff>
    </xdr:from>
    <xdr:to>
      <xdr:col>15</xdr:col>
      <xdr:colOff>50800</xdr:colOff>
      <xdr:row>76</xdr:row>
      <xdr:rowOff>146839</xdr:rowOff>
    </xdr:to>
    <xdr:cxnSp macro="">
      <xdr:nvCxnSpPr>
        <xdr:cNvPr id="183" name="直線コネクタ 182"/>
        <xdr:cNvCxnSpPr/>
      </xdr:nvCxnSpPr>
      <xdr:spPr>
        <a:xfrm>
          <a:off x="2019300" y="12699983"/>
          <a:ext cx="889000" cy="47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12683</xdr:rowOff>
    </xdr:from>
    <xdr:to>
      <xdr:col>10</xdr:col>
      <xdr:colOff>114300</xdr:colOff>
      <xdr:row>77</xdr:row>
      <xdr:rowOff>25270</xdr:rowOff>
    </xdr:to>
    <xdr:cxnSp macro="">
      <xdr:nvCxnSpPr>
        <xdr:cNvPr id="186" name="直線コネクタ 185"/>
        <xdr:cNvCxnSpPr/>
      </xdr:nvCxnSpPr>
      <xdr:spPr>
        <a:xfrm flipV="1">
          <a:off x="1130300" y="12699983"/>
          <a:ext cx="889000" cy="5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147464</xdr:rowOff>
    </xdr:from>
    <xdr:to>
      <xdr:col>24</xdr:col>
      <xdr:colOff>114300</xdr:colOff>
      <xdr:row>75</xdr:row>
      <xdr:rowOff>77614</xdr:rowOff>
    </xdr:to>
    <xdr:sp macro="" textlink="">
      <xdr:nvSpPr>
        <xdr:cNvPr id="196" name="楕円 195"/>
        <xdr:cNvSpPr/>
      </xdr:nvSpPr>
      <xdr:spPr>
        <a:xfrm>
          <a:off x="4584700" y="1283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170341</xdr:rowOff>
    </xdr:from>
    <xdr:ext cx="599010" cy="259045"/>
    <xdr:sp macro="" textlink="">
      <xdr:nvSpPr>
        <xdr:cNvPr id="197" name="民生費該当値テキスト"/>
        <xdr:cNvSpPr txBox="1"/>
      </xdr:nvSpPr>
      <xdr:spPr>
        <a:xfrm>
          <a:off x="4686300" y="126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24138</xdr:rowOff>
    </xdr:from>
    <xdr:to>
      <xdr:col>20</xdr:col>
      <xdr:colOff>38100</xdr:colOff>
      <xdr:row>76</xdr:row>
      <xdr:rowOff>125738</xdr:rowOff>
    </xdr:to>
    <xdr:sp macro="" textlink="">
      <xdr:nvSpPr>
        <xdr:cNvPr id="198" name="楕円 197"/>
        <xdr:cNvSpPr/>
      </xdr:nvSpPr>
      <xdr:spPr>
        <a:xfrm>
          <a:off x="3746500" y="1305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142264</xdr:rowOff>
    </xdr:from>
    <xdr:ext cx="599010" cy="259045"/>
    <xdr:sp macro="" textlink="">
      <xdr:nvSpPr>
        <xdr:cNvPr id="199" name="テキスト ボックス 198"/>
        <xdr:cNvSpPr txBox="1"/>
      </xdr:nvSpPr>
      <xdr:spPr>
        <a:xfrm>
          <a:off x="3497795" y="1282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96039</xdr:rowOff>
    </xdr:from>
    <xdr:to>
      <xdr:col>15</xdr:col>
      <xdr:colOff>101600</xdr:colOff>
      <xdr:row>77</xdr:row>
      <xdr:rowOff>26189</xdr:rowOff>
    </xdr:to>
    <xdr:sp macro="" textlink="">
      <xdr:nvSpPr>
        <xdr:cNvPr id="200" name="楕円 199"/>
        <xdr:cNvSpPr/>
      </xdr:nvSpPr>
      <xdr:spPr>
        <a:xfrm>
          <a:off x="2857500" y="1312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42716</xdr:rowOff>
    </xdr:from>
    <xdr:ext cx="599010" cy="259045"/>
    <xdr:sp macro="" textlink="">
      <xdr:nvSpPr>
        <xdr:cNvPr id="201" name="テキスト ボックス 200"/>
        <xdr:cNvSpPr txBox="1"/>
      </xdr:nvSpPr>
      <xdr:spPr>
        <a:xfrm>
          <a:off x="2608795" y="1290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133333</xdr:rowOff>
    </xdr:from>
    <xdr:to>
      <xdr:col>10</xdr:col>
      <xdr:colOff>165100</xdr:colOff>
      <xdr:row>74</xdr:row>
      <xdr:rowOff>63483</xdr:rowOff>
    </xdr:to>
    <xdr:sp macro="" textlink="">
      <xdr:nvSpPr>
        <xdr:cNvPr id="202" name="楕円 201"/>
        <xdr:cNvSpPr/>
      </xdr:nvSpPr>
      <xdr:spPr>
        <a:xfrm>
          <a:off x="1968500" y="1264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80010</xdr:rowOff>
    </xdr:from>
    <xdr:ext cx="599010" cy="259045"/>
    <xdr:sp macro="" textlink="">
      <xdr:nvSpPr>
        <xdr:cNvPr id="203" name="テキスト ボックス 202"/>
        <xdr:cNvSpPr txBox="1"/>
      </xdr:nvSpPr>
      <xdr:spPr>
        <a:xfrm>
          <a:off x="1719795" y="1242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145920</xdr:rowOff>
    </xdr:from>
    <xdr:to>
      <xdr:col>6</xdr:col>
      <xdr:colOff>38100</xdr:colOff>
      <xdr:row>77</xdr:row>
      <xdr:rowOff>76070</xdr:rowOff>
    </xdr:to>
    <xdr:sp macro="" textlink="">
      <xdr:nvSpPr>
        <xdr:cNvPr id="204" name="楕円 203"/>
        <xdr:cNvSpPr/>
      </xdr:nvSpPr>
      <xdr:spPr>
        <a:xfrm>
          <a:off x="1079500" y="131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92596</xdr:rowOff>
    </xdr:from>
    <xdr:ext cx="599010" cy="259045"/>
    <xdr:sp macro="" textlink="">
      <xdr:nvSpPr>
        <xdr:cNvPr id="205" name="テキスト ボックス 204"/>
        <xdr:cNvSpPr txBox="1"/>
      </xdr:nvSpPr>
      <xdr:spPr>
        <a:xfrm>
          <a:off x="830795" y="1295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65598</xdr:rowOff>
    </xdr:from>
    <xdr:to>
      <xdr:col>24</xdr:col>
      <xdr:colOff>63500</xdr:colOff>
      <xdr:row>95</xdr:row>
      <xdr:rowOff>77380</xdr:rowOff>
    </xdr:to>
    <xdr:cxnSp macro="">
      <xdr:nvCxnSpPr>
        <xdr:cNvPr id="236" name="直線コネクタ 235"/>
        <xdr:cNvCxnSpPr/>
      </xdr:nvCxnSpPr>
      <xdr:spPr>
        <a:xfrm>
          <a:off x="3797300" y="16181898"/>
          <a:ext cx="838200" cy="18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65598</xdr:rowOff>
    </xdr:from>
    <xdr:to>
      <xdr:col>19</xdr:col>
      <xdr:colOff>177800</xdr:colOff>
      <xdr:row>95</xdr:row>
      <xdr:rowOff>29087</xdr:rowOff>
    </xdr:to>
    <xdr:cxnSp macro="">
      <xdr:nvCxnSpPr>
        <xdr:cNvPr id="239" name="直線コネクタ 238"/>
        <xdr:cNvCxnSpPr/>
      </xdr:nvCxnSpPr>
      <xdr:spPr>
        <a:xfrm flipV="1">
          <a:off x="2908300" y="16181898"/>
          <a:ext cx="889000" cy="13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21079</xdr:rowOff>
    </xdr:from>
    <xdr:to>
      <xdr:col>15</xdr:col>
      <xdr:colOff>50800</xdr:colOff>
      <xdr:row>95</xdr:row>
      <xdr:rowOff>29087</xdr:rowOff>
    </xdr:to>
    <xdr:cxnSp macro="">
      <xdr:nvCxnSpPr>
        <xdr:cNvPr id="242" name="直線コネクタ 241"/>
        <xdr:cNvCxnSpPr/>
      </xdr:nvCxnSpPr>
      <xdr:spPr>
        <a:xfrm>
          <a:off x="2019300" y="16308829"/>
          <a:ext cx="889000" cy="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21079</xdr:rowOff>
    </xdr:from>
    <xdr:to>
      <xdr:col>10</xdr:col>
      <xdr:colOff>114300</xdr:colOff>
      <xdr:row>95</xdr:row>
      <xdr:rowOff>91894</xdr:rowOff>
    </xdr:to>
    <xdr:cxnSp macro="">
      <xdr:nvCxnSpPr>
        <xdr:cNvPr id="245" name="直線コネクタ 244"/>
        <xdr:cNvCxnSpPr/>
      </xdr:nvCxnSpPr>
      <xdr:spPr>
        <a:xfrm flipV="1">
          <a:off x="1130300" y="16308829"/>
          <a:ext cx="889000" cy="7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26580</xdr:rowOff>
    </xdr:from>
    <xdr:to>
      <xdr:col>24</xdr:col>
      <xdr:colOff>114300</xdr:colOff>
      <xdr:row>95</xdr:row>
      <xdr:rowOff>128180</xdr:rowOff>
    </xdr:to>
    <xdr:sp macro="" textlink="">
      <xdr:nvSpPr>
        <xdr:cNvPr id="255" name="楕円 254"/>
        <xdr:cNvSpPr/>
      </xdr:nvSpPr>
      <xdr:spPr>
        <a:xfrm>
          <a:off x="4584700" y="163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49457</xdr:rowOff>
    </xdr:from>
    <xdr:ext cx="599010" cy="259045"/>
    <xdr:sp macro="" textlink="">
      <xdr:nvSpPr>
        <xdr:cNvPr id="256" name="衛生費該当値テキスト"/>
        <xdr:cNvSpPr txBox="1"/>
      </xdr:nvSpPr>
      <xdr:spPr>
        <a:xfrm>
          <a:off x="4686300" y="1616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14798</xdr:rowOff>
    </xdr:from>
    <xdr:to>
      <xdr:col>20</xdr:col>
      <xdr:colOff>38100</xdr:colOff>
      <xdr:row>94</xdr:row>
      <xdr:rowOff>116398</xdr:rowOff>
    </xdr:to>
    <xdr:sp macro="" textlink="">
      <xdr:nvSpPr>
        <xdr:cNvPr id="257" name="楕円 256"/>
        <xdr:cNvSpPr/>
      </xdr:nvSpPr>
      <xdr:spPr>
        <a:xfrm>
          <a:off x="3746500" y="1613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132925</xdr:rowOff>
    </xdr:from>
    <xdr:ext cx="599010" cy="259045"/>
    <xdr:sp macro="" textlink="">
      <xdr:nvSpPr>
        <xdr:cNvPr id="258" name="テキスト ボックス 257"/>
        <xdr:cNvSpPr txBox="1"/>
      </xdr:nvSpPr>
      <xdr:spPr>
        <a:xfrm>
          <a:off x="3497795" y="1590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149737</xdr:rowOff>
    </xdr:from>
    <xdr:to>
      <xdr:col>15</xdr:col>
      <xdr:colOff>101600</xdr:colOff>
      <xdr:row>95</xdr:row>
      <xdr:rowOff>79887</xdr:rowOff>
    </xdr:to>
    <xdr:sp macro="" textlink="">
      <xdr:nvSpPr>
        <xdr:cNvPr id="259" name="楕円 258"/>
        <xdr:cNvSpPr/>
      </xdr:nvSpPr>
      <xdr:spPr>
        <a:xfrm>
          <a:off x="2857500" y="162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96414</xdr:rowOff>
    </xdr:from>
    <xdr:ext cx="599010" cy="259045"/>
    <xdr:sp macro="" textlink="">
      <xdr:nvSpPr>
        <xdr:cNvPr id="260" name="テキスト ボックス 259"/>
        <xdr:cNvSpPr txBox="1"/>
      </xdr:nvSpPr>
      <xdr:spPr>
        <a:xfrm>
          <a:off x="2608795" y="1604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141729</xdr:rowOff>
    </xdr:from>
    <xdr:to>
      <xdr:col>10</xdr:col>
      <xdr:colOff>165100</xdr:colOff>
      <xdr:row>95</xdr:row>
      <xdr:rowOff>71879</xdr:rowOff>
    </xdr:to>
    <xdr:sp macro="" textlink="">
      <xdr:nvSpPr>
        <xdr:cNvPr id="261" name="楕円 260"/>
        <xdr:cNvSpPr/>
      </xdr:nvSpPr>
      <xdr:spPr>
        <a:xfrm>
          <a:off x="1968500" y="1625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88406</xdr:rowOff>
    </xdr:from>
    <xdr:ext cx="599010" cy="259045"/>
    <xdr:sp macro="" textlink="">
      <xdr:nvSpPr>
        <xdr:cNvPr id="262" name="テキスト ボックス 261"/>
        <xdr:cNvSpPr txBox="1"/>
      </xdr:nvSpPr>
      <xdr:spPr>
        <a:xfrm>
          <a:off x="1719795" y="1603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41094</xdr:rowOff>
    </xdr:from>
    <xdr:to>
      <xdr:col>6</xdr:col>
      <xdr:colOff>38100</xdr:colOff>
      <xdr:row>95</xdr:row>
      <xdr:rowOff>142694</xdr:rowOff>
    </xdr:to>
    <xdr:sp macro="" textlink="">
      <xdr:nvSpPr>
        <xdr:cNvPr id="263" name="楕円 262"/>
        <xdr:cNvSpPr/>
      </xdr:nvSpPr>
      <xdr:spPr>
        <a:xfrm>
          <a:off x="1079500" y="1632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159221</xdr:rowOff>
    </xdr:from>
    <xdr:ext cx="599010" cy="259045"/>
    <xdr:sp macro="" textlink="">
      <xdr:nvSpPr>
        <xdr:cNvPr id="264" name="テキスト ボックス 263"/>
        <xdr:cNvSpPr txBox="1"/>
      </xdr:nvSpPr>
      <xdr:spPr>
        <a:xfrm>
          <a:off x="830795" y="16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118550</xdr:rowOff>
    </xdr:from>
    <xdr:to>
      <xdr:col>55</xdr:col>
      <xdr:colOff>0</xdr:colOff>
      <xdr:row>57</xdr:row>
      <xdr:rowOff>166329</xdr:rowOff>
    </xdr:to>
    <xdr:cxnSp macro="">
      <xdr:nvCxnSpPr>
        <xdr:cNvPr id="348" name="直線コネクタ 347"/>
        <xdr:cNvCxnSpPr/>
      </xdr:nvCxnSpPr>
      <xdr:spPr>
        <a:xfrm flipV="1">
          <a:off x="9639300" y="9719750"/>
          <a:ext cx="838200" cy="21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166329</xdr:rowOff>
    </xdr:from>
    <xdr:to>
      <xdr:col>50</xdr:col>
      <xdr:colOff>114300</xdr:colOff>
      <xdr:row>58</xdr:row>
      <xdr:rowOff>1746</xdr:rowOff>
    </xdr:to>
    <xdr:cxnSp macro="">
      <xdr:nvCxnSpPr>
        <xdr:cNvPr id="351" name="直線コネクタ 350"/>
        <xdr:cNvCxnSpPr/>
      </xdr:nvCxnSpPr>
      <xdr:spPr>
        <a:xfrm flipV="1">
          <a:off x="8750300" y="9938979"/>
          <a:ext cx="889000" cy="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154729</xdr:rowOff>
    </xdr:from>
    <xdr:to>
      <xdr:col>45</xdr:col>
      <xdr:colOff>177800</xdr:colOff>
      <xdr:row>58</xdr:row>
      <xdr:rowOff>1746</xdr:rowOff>
    </xdr:to>
    <xdr:cxnSp macro="">
      <xdr:nvCxnSpPr>
        <xdr:cNvPr id="354" name="直線コネクタ 353"/>
        <xdr:cNvCxnSpPr/>
      </xdr:nvCxnSpPr>
      <xdr:spPr>
        <a:xfrm>
          <a:off x="7861300" y="9927379"/>
          <a:ext cx="889000" cy="1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52923</xdr:rowOff>
    </xdr:from>
    <xdr:to>
      <xdr:col>41</xdr:col>
      <xdr:colOff>50800</xdr:colOff>
      <xdr:row>57</xdr:row>
      <xdr:rowOff>154729</xdr:rowOff>
    </xdr:to>
    <xdr:cxnSp macro="">
      <xdr:nvCxnSpPr>
        <xdr:cNvPr id="357" name="直線コネクタ 356"/>
        <xdr:cNvCxnSpPr/>
      </xdr:nvCxnSpPr>
      <xdr:spPr>
        <a:xfrm>
          <a:off x="6972300" y="9654123"/>
          <a:ext cx="889000" cy="27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67750</xdr:rowOff>
    </xdr:from>
    <xdr:to>
      <xdr:col>55</xdr:col>
      <xdr:colOff>50800</xdr:colOff>
      <xdr:row>56</xdr:row>
      <xdr:rowOff>169350</xdr:rowOff>
    </xdr:to>
    <xdr:sp macro="" textlink="">
      <xdr:nvSpPr>
        <xdr:cNvPr id="367" name="楕円 366"/>
        <xdr:cNvSpPr/>
      </xdr:nvSpPr>
      <xdr:spPr>
        <a:xfrm>
          <a:off x="10426700" y="96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90627</xdr:rowOff>
    </xdr:from>
    <xdr:ext cx="599010" cy="259045"/>
    <xdr:sp macro="" textlink="">
      <xdr:nvSpPr>
        <xdr:cNvPr id="368" name="農林水産業費該当値テキスト"/>
        <xdr:cNvSpPr txBox="1"/>
      </xdr:nvSpPr>
      <xdr:spPr>
        <a:xfrm>
          <a:off x="10528300" y="9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115529</xdr:rowOff>
    </xdr:from>
    <xdr:to>
      <xdr:col>50</xdr:col>
      <xdr:colOff>165100</xdr:colOff>
      <xdr:row>58</xdr:row>
      <xdr:rowOff>45679</xdr:rowOff>
    </xdr:to>
    <xdr:sp macro="" textlink="">
      <xdr:nvSpPr>
        <xdr:cNvPr id="369" name="楕円 368"/>
        <xdr:cNvSpPr/>
      </xdr:nvSpPr>
      <xdr:spPr>
        <a:xfrm>
          <a:off x="9588500" y="988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62206</xdr:rowOff>
    </xdr:from>
    <xdr:ext cx="599010" cy="259045"/>
    <xdr:sp macro="" textlink="">
      <xdr:nvSpPr>
        <xdr:cNvPr id="370" name="テキスト ボックス 369"/>
        <xdr:cNvSpPr txBox="1"/>
      </xdr:nvSpPr>
      <xdr:spPr>
        <a:xfrm>
          <a:off x="9339795" y="966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122396</xdr:rowOff>
    </xdr:from>
    <xdr:to>
      <xdr:col>46</xdr:col>
      <xdr:colOff>38100</xdr:colOff>
      <xdr:row>58</xdr:row>
      <xdr:rowOff>52546</xdr:rowOff>
    </xdr:to>
    <xdr:sp macro="" textlink="">
      <xdr:nvSpPr>
        <xdr:cNvPr id="371" name="楕円 370"/>
        <xdr:cNvSpPr/>
      </xdr:nvSpPr>
      <xdr:spPr>
        <a:xfrm>
          <a:off x="8699500" y="98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69073</xdr:rowOff>
    </xdr:from>
    <xdr:ext cx="599010" cy="259045"/>
    <xdr:sp macro="" textlink="">
      <xdr:nvSpPr>
        <xdr:cNvPr id="372" name="テキスト ボックス 371"/>
        <xdr:cNvSpPr txBox="1"/>
      </xdr:nvSpPr>
      <xdr:spPr>
        <a:xfrm>
          <a:off x="8450795" y="967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103929</xdr:rowOff>
    </xdr:from>
    <xdr:to>
      <xdr:col>41</xdr:col>
      <xdr:colOff>101600</xdr:colOff>
      <xdr:row>58</xdr:row>
      <xdr:rowOff>34079</xdr:rowOff>
    </xdr:to>
    <xdr:sp macro="" textlink="">
      <xdr:nvSpPr>
        <xdr:cNvPr id="373" name="楕円 372"/>
        <xdr:cNvSpPr/>
      </xdr:nvSpPr>
      <xdr:spPr>
        <a:xfrm>
          <a:off x="7810500" y="987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50606</xdr:rowOff>
    </xdr:from>
    <xdr:ext cx="599010" cy="259045"/>
    <xdr:sp macro="" textlink="">
      <xdr:nvSpPr>
        <xdr:cNvPr id="374" name="テキスト ボックス 373"/>
        <xdr:cNvSpPr txBox="1"/>
      </xdr:nvSpPr>
      <xdr:spPr>
        <a:xfrm>
          <a:off x="7561795" y="965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2123</xdr:rowOff>
    </xdr:from>
    <xdr:to>
      <xdr:col>36</xdr:col>
      <xdr:colOff>165100</xdr:colOff>
      <xdr:row>56</xdr:row>
      <xdr:rowOff>103723</xdr:rowOff>
    </xdr:to>
    <xdr:sp macro="" textlink="">
      <xdr:nvSpPr>
        <xdr:cNvPr id="375" name="楕円 374"/>
        <xdr:cNvSpPr/>
      </xdr:nvSpPr>
      <xdr:spPr>
        <a:xfrm>
          <a:off x="6921500" y="960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120250</xdr:rowOff>
    </xdr:from>
    <xdr:ext cx="599010" cy="259045"/>
    <xdr:sp macro="" textlink="">
      <xdr:nvSpPr>
        <xdr:cNvPr id="376" name="テキスト ボックス 375"/>
        <xdr:cNvSpPr txBox="1"/>
      </xdr:nvSpPr>
      <xdr:spPr>
        <a:xfrm>
          <a:off x="6672795" y="937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76794</xdr:rowOff>
    </xdr:from>
    <xdr:to>
      <xdr:col>55</xdr:col>
      <xdr:colOff>0</xdr:colOff>
      <xdr:row>77</xdr:row>
      <xdr:rowOff>102456</xdr:rowOff>
    </xdr:to>
    <xdr:cxnSp macro="">
      <xdr:nvCxnSpPr>
        <xdr:cNvPr id="403" name="直線コネクタ 402"/>
        <xdr:cNvCxnSpPr/>
      </xdr:nvCxnSpPr>
      <xdr:spPr>
        <a:xfrm>
          <a:off x="9639300" y="13278444"/>
          <a:ext cx="838200" cy="2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64994</xdr:rowOff>
    </xdr:from>
    <xdr:to>
      <xdr:col>50</xdr:col>
      <xdr:colOff>114300</xdr:colOff>
      <xdr:row>77</xdr:row>
      <xdr:rowOff>76794</xdr:rowOff>
    </xdr:to>
    <xdr:cxnSp macro="">
      <xdr:nvCxnSpPr>
        <xdr:cNvPr id="406" name="直線コネクタ 405"/>
        <xdr:cNvCxnSpPr/>
      </xdr:nvCxnSpPr>
      <xdr:spPr>
        <a:xfrm>
          <a:off x="8750300" y="12923744"/>
          <a:ext cx="889000" cy="35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64994</xdr:rowOff>
    </xdr:from>
    <xdr:to>
      <xdr:col>45</xdr:col>
      <xdr:colOff>177800</xdr:colOff>
      <xdr:row>77</xdr:row>
      <xdr:rowOff>132871</xdr:rowOff>
    </xdr:to>
    <xdr:cxnSp macro="">
      <xdr:nvCxnSpPr>
        <xdr:cNvPr id="409" name="直線コネクタ 408"/>
        <xdr:cNvCxnSpPr/>
      </xdr:nvCxnSpPr>
      <xdr:spPr>
        <a:xfrm flipV="1">
          <a:off x="7861300" y="12923744"/>
          <a:ext cx="889000" cy="4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132871</xdr:rowOff>
    </xdr:from>
    <xdr:to>
      <xdr:col>41</xdr:col>
      <xdr:colOff>50800</xdr:colOff>
      <xdr:row>78</xdr:row>
      <xdr:rowOff>15047</xdr:rowOff>
    </xdr:to>
    <xdr:cxnSp macro="">
      <xdr:nvCxnSpPr>
        <xdr:cNvPr id="412" name="直線コネクタ 411"/>
        <xdr:cNvCxnSpPr/>
      </xdr:nvCxnSpPr>
      <xdr:spPr>
        <a:xfrm flipV="1">
          <a:off x="6972300" y="13334521"/>
          <a:ext cx="889000" cy="5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51656</xdr:rowOff>
    </xdr:from>
    <xdr:to>
      <xdr:col>55</xdr:col>
      <xdr:colOff>50800</xdr:colOff>
      <xdr:row>77</xdr:row>
      <xdr:rowOff>153256</xdr:rowOff>
    </xdr:to>
    <xdr:sp macro="" textlink="">
      <xdr:nvSpPr>
        <xdr:cNvPr id="422" name="楕円 421"/>
        <xdr:cNvSpPr/>
      </xdr:nvSpPr>
      <xdr:spPr>
        <a:xfrm>
          <a:off x="10426700" y="1325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74533</xdr:rowOff>
    </xdr:from>
    <xdr:ext cx="534377" cy="259045"/>
    <xdr:sp macro="" textlink="">
      <xdr:nvSpPr>
        <xdr:cNvPr id="423" name="商工費該当値テキスト"/>
        <xdr:cNvSpPr txBox="1"/>
      </xdr:nvSpPr>
      <xdr:spPr>
        <a:xfrm>
          <a:off x="10528300" y="1310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25994</xdr:rowOff>
    </xdr:from>
    <xdr:to>
      <xdr:col>50</xdr:col>
      <xdr:colOff>165100</xdr:colOff>
      <xdr:row>77</xdr:row>
      <xdr:rowOff>127594</xdr:rowOff>
    </xdr:to>
    <xdr:sp macro="" textlink="">
      <xdr:nvSpPr>
        <xdr:cNvPr id="424" name="楕円 423"/>
        <xdr:cNvSpPr/>
      </xdr:nvSpPr>
      <xdr:spPr>
        <a:xfrm>
          <a:off x="9588500" y="132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144121</xdr:rowOff>
    </xdr:from>
    <xdr:ext cx="599010" cy="259045"/>
    <xdr:sp macro="" textlink="">
      <xdr:nvSpPr>
        <xdr:cNvPr id="425" name="テキスト ボックス 424"/>
        <xdr:cNvSpPr txBox="1"/>
      </xdr:nvSpPr>
      <xdr:spPr>
        <a:xfrm>
          <a:off x="9339795" y="1300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14194</xdr:rowOff>
    </xdr:from>
    <xdr:to>
      <xdr:col>46</xdr:col>
      <xdr:colOff>38100</xdr:colOff>
      <xdr:row>75</xdr:row>
      <xdr:rowOff>115794</xdr:rowOff>
    </xdr:to>
    <xdr:sp macro="" textlink="">
      <xdr:nvSpPr>
        <xdr:cNvPr id="426" name="楕円 425"/>
        <xdr:cNvSpPr/>
      </xdr:nvSpPr>
      <xdr:spPr>
        <a:xfrm>
          <a:off x="8699500" y="1287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132321</xdr:rowOff>
    </xdr:from>
    <xdr:ext cx="599010" cy="259045"/>
    <xdr:sp macro="" textlink="">
      <xdr:nvSpPr>
        <xdr:cNvPr id="427" name="テキスト ボックス 426"/>
        <xdr:cNvSpPr txBox="1"/>
      </xdr:nvSpPr>
      <xdr:spPr>
        <a:xfrm>
          <a:off x="8450795" y="126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82071</xdr:rowOff>
    </xdr:from>
    <xdr:to>
      <xdr:col>41</xdr:col>
      <xdr:colOff>101600</xdr:colOff>
      <xdr:row>78</xdr:row>
      <xdr:rowOff>12221</xdr:rowOff>
    </xdr:to>
    <xdr:sp macro="" textlink="">
      <xdr:nvSpPr>
        <xdr:cNvPr id="428" name="楕円 427"/>
        <xdr:cNvSpPr/>
      </xdr:nvSpPr>
      <xdr:spPr>
        <a:xfrm>
          <a:off x="7810500" y="1328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28748</xdr:rowOff>
    </xdr:from>
    <xdr:ext cx="534377" cy="259045"/>
    <xdr:sp macro="" textlink="">
      <xdr:nvSpPr>
        <xdr:cNvPr id="429" name="テキスト ボックス 428"/>
        <xdr:cNvSpPr txBox="1"/>
      </xdr:nvSpPr>
      <xdr:spPr>
        <a:xfrm>
          <a:off x="7594111" y="1305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135697</xdr:rowOff>
    </xdr:from>
    <xdr:to>
      <xdr:col>36</xdr:col>
      <xdr:colOff>165100</xdr:colOff>
      <xdr:row>78</xdr:row>
      <xdr:rowOff>65847</xdr:rowOff>
    </xdr:to>
    <xdr:sp macro="" textlink="">
      <xdr:nvSpPr>
        <xdr:cNvPr id="430" name="楕円 429"/>
        <xdr:cNvSpPr/>
      </xdr:nvSpPr>
      <xdr:spPr>
        <a:xfrm>
          <a:off x="6921500" y="133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82374</xdr:rowOff>
    </xdr:from>
    <xdr:ext cx="534377" cy="259045"/>
    <xdr:sp macro="" textlink="">
      <xdr:nvSpPr>
        <xdr:cNvPr id="431" name="テキスト ボックス 430"/>
        <xdr:cNvSpPr txBox="1"/>
      </xdr:nvSpPr>
      <xdr:spPr>
        <a:xfrm>
          <a:off x="6705111" y="1311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109965</xdr:rowOff>
    </xdr:from>
    <xdr:to>
      <xdr:col>55</xdr:col>
      <xdr:colOff>0</xdr:colOff>
      <xdr:row>95</xdr:row>
      <xdr:rowOff>170143</xdr:rowOff>
    </xdr:to>
    <xdr:cxnSp macro="">
      <xdr:nvCxnSpPr>
        <xdr:cNvPr id="464" name="直線コネクタ 463"/>
        <xdr:cNvCxnSpPr/>
      </xdr:nvCxnSpPr>
      <xdr:spPr>
        <a:xfrm flipV="1">
          <a:off x="9639300" y="16397715"/>
          <a:ext cx="838200" cy="6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100626</xdr:rowOff>
    </xdr:from>
    <xdr:to>
      <xdr:col>50</xdr:col>
      <xdr:colOff>114300</xdr:colOff>
      <xdr:row>95</xdr:row>
      <xdr:rowOff>170143</xdr:rowOff>
    </xdr:to>
    <xdr:cxnSp macro="">
      <xdr:nvCxnSpPr>
        <xdr:cNvPr id="467" name="直線コネクタ 466"/>
        <xdr:cNvCxnSpPr/>
      </xdr:nvCxnSpPr>
      <xdr:spPr>
        <a:xfrm>
          <a:off x="8750300" y="16388376"/>
          <a:ext cx="889000" cy="6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100626</xdr:rowOff>
    </xdr:from>
    <xdr:to>
      <xdr:col>45</xdr:col>
      <xdr:colOff>177800</xdr:colOff>
      <xdr:row>95</xdr:row>
      <xdr:rowOff>136863</xdr:rowOff>
    </xdr:to>
    <xdr:cxnSp macro="">
      <xdr:nvCxnSpPr>
        <xdr:cNvPr id="470" name="直線コネクタ 469"/>
        <xdr:cNvCxnSpPr/>
      </xdr:nvCxnSpPr>
      <xdr:spPr>
        <a:xfrm flipV="1">
          <a:off x="7861300" y="16388376"/>
          <a:ext cx="889000" cy="3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136863</xdr:rowOff>
    </xdr:from>
    <xdr:to>
      <xdr:col>41</xdr:col>
      <xdr:colOff>50800</xdr:colOff>
      <xdr:row>96</xdr:row>
      <xdr:rowOff>28417</xdr:rowOff>
    </xdr:to>
    <xdr:cxnSp macro="">
      <xdr:nvCxnSpPr>
        <xdr:cNvPr id="473" name="直線コネクタ 472"/>
        <xdr:cNvCxnSpPr/>
      </xdr:nvCxnSpPr>
      <xdr:spPr>
        <a:xfrm flipV="1">
          <a:off x="6972300" y="16424613"/>
          <a:ext cx="889000" cy="6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59165</xdr:rowOff>
    </xdr:from>
    <xdr:to>
      <xdr:col>55</xdr:col>
      <xdr:colOff>50800</xdr:colOff>
      <xdr:row>95</xdr:row>
      <xdr:rowOff>160765</xdr:rowOff>
    </xdr:to>
    <xdr:sp macro="" textlink="">
      <xdr:nvSpPr>
        <xdr:cNvPr id="483" name="楕円 482"/>
        <xdr:cNvSpPr/>
      </xdr:nvSpPr>
      <xdr:spPr>
        <a:xfrm>
          <a:off x="10426700" y="1634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82042</xdr:rowOff>
    </xdr:from>
    <xdr:ext cx="599010" cy="259045"/>
    <xdr:sp macro="" textlink="">
      <xdr:nvSpPr>
        <xdr:cNvPr id="484" name="土木費該当値テキスト"/>
        <xdr:cNvSpPr txBox="1"/>
      </xdr:nvSpPr>
      <xdr:spPr>
        <a:xfrm>
          <a:off x="10528300" y="1619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119343</xdr:rowOff>
    </xdr:from>
    <xdr:to>
      <xdr:col>50</xdr:col>
      <xdr:colOff>165100</xdr:colOff>
      <xdr:row>96</xdr:row>
      <xdr:rowOff>49493</xdr:rowOff>
    </xdr:to>
    <xdr:sp macro="" textlink="">
      <xdr:nvSpPr>
        <xdr:cNvPr id="485" name="楕円 484"/>
        <xdr:cNvSpPr/>
      </xdr:nvSpPr>
      <xdr:spPr>
        <a:xfrm>
          <a:off x="9588500" y="1640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66020</xdr:rowOff>
    </xdr:from>
    <xdr:ext cx="599010" cy="259045"/>
    <xdr:sp macro="" textlink="">
      <xdr:nvSpPr>
        <xdr:cNvPr id="486" name="テキスト ボックス 485"/>
        <xdr:cNvSpPr txBox="1"/>
      </xdr:nvSpPr>
      <xdr:spPr>
        <a:xfrm>
          <a:off x="9339795" y="1618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49826</xdr:rowOff>
    </xdr:from>
    <xdr:to>
      <xdr:col>46</xdr:col>
      <xdr:colOff>38100</xdr:colOff>
      <xdr:row>95</xdr:row>
      <xdr:rowOff>151426</xdr:rowOff>
    </xdr:to>
    <xdr:sp macro="" textlink="">
      <xdr:nvSpPr>
        <xdr:cNvPr id="487" name="楕円 486"/>
        <xdr:cNvSpPr/>
      </xdr:nvSpPr>
      <xdr:spPr>
        <a:xfrm>
          <a:off x="8699500" y="1633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167953</xdr:rowOff>
    </xdr:from>
    <xdr:ext cx="599010" cy="259045"/>
    <xdr:sp macro="" textlink="">
      <xdr:nvSpPr>
        <xdr:cNvPr id="488" name="テキスト ボックス 487"/>
        <xdr:cNvSpPr txBox="1"/>
      </xdr:nvSpPr>
      <xdr:spPr>
        <a:xfrm>
          <a:off x="8450795" y="1611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86063</xdr:rowOff>
    </xdr:from>
    <xdr:to>
      <xdr:col>41</xdr:col>
      <xdr:colOff>101600</xdr:colOff>
      <xdr:row>96</xdr:row>
      <xdr:rowOff>16213</xdr:rowOff>
    </xdr:to>
    <xdr:sp macro="" textlink="">
      <xdr:nvSpPr>
        <xdr:cNvPr id="489" name="楕円 488"/>
        <xdr:cNvSpPr/>
      </xdr:nvSpPr>
      <xdr:spPr>
        <a:xfrm>
          <a:off x="7810500" y="1637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32740</xdr:rowOff>
    </xdr:from>
    <xdr:ext cx="599010" cy="259045"/>
    <xdr:sp macro="" textlink="">
      <xdr:nvSpPr>
        <xdr:cNvPr id="490" name="テキスト ボックス 489"/>
        <xdr:cNvSpPr txBox="1"/>
      </xdr:nvSpPr>
      <xdr:spPr>
        <a:xfrm>
          <a:off x="7561795" y="1614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149067</xdr:rowOff>
    </xdr:from>
    <xdr:to>
      <xdr:col>36</xdr:col>
      <xdr:colOff>165100</xdr:colOff>
      <xdr:row>96</xdr:row>
      <xdr:rowOff>79217</xdr:rowOff>
    </xdr:to>
    <xdr:sp macro="" textlink="">
      <xdr:nvSpPr>
        <xdr:cNvPr id="491" name="楕円 490"/>
        <xdr:cNvSpPr/>
      </xdr:nvSpPr>
      <xdr:spPr>
        <a:xfrm>
          <a:off x="6921500" y="164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95744</xdr:rowOff>
    </xdr:from>
    <xdr:ext cx="599010" cy="259045"/>
    <xdr:sp macro="" textlink="">
      <xdr:nvSpPr>
        <xdr:cNvPr id="492" name="テキスト ボックス 491"/>
        <xdr:cNvSpPr txBox="1"/>
      </xdr:nvSpPr>
      <xdr:spPr>
        <a:xfrm>
          <a:off x="6672795" y="1621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86701</xdr:rowOff>
    </xdr:from>
    <xdr:to>
      <xdr:col>85</xdr:col>
      <xdr:colOff>127000</xdr:colOff>
      <xdr:row>37</xdr:row>
      <xdr:rowOff>111047</xdr:rowOff>
    </xdr:to>
    <xdr:cxnSp macro="">
      <xdr:nvCxnSpPr>
        <xdr:cNvPr id="519" name="直線コネクタ 518"/>
        <xdr:cNvCxnSpPr/>
      </xdr:nvCxnSpPr>
      <xdr:spPr>
        <a:xfrm>
          <a:off x="15481300" y="6430351"/>
          <a:ext cx="8382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18579</xdr:rowOff>
    </xdr:from>
    <xdr:to>
      <xdr:col>81</xdr:col>
      <xdr:colOff>50800</xdr:colOff>
      <xdr:row>37</xdr:row>
      <xdr:rowOff>86701</xdr:rowOff>
    </xdr:to>
    <xdr:cxnSp macro="">
      <xdr:nvCxnSpPr>
        <xdr:cNvPr id="522" name="直線コネクタ 521"/>
        <xdr:cNvCxnSpPr/>
      </xdr:nvCxnSpPr>
      <xdr:spPr>
        <a:xfrm>
          <a:off x="14592300" y="6362229"/>
          <a:ext cx="889000" cy="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18579</xdr:rowOff>
    </xdr:from>
    <xdr:to>
      <xdr:col>76</xdr:col>
      <xdr:colOff>114300</xdr:colOff>
      <xdr:row>37</xdr:row>
      <xdr:rowOff>112526</xdr:rowOff>
    </xdr:to>
    <xdr:cxnSp macro="">
      <xdr:nvCxnSpPr>
        <xdr:cNvPr id="525" name="直線コネクタ 524"/>
        <xdr:cNvCxnSpPr/>
      </xdr:nvCxnSpPr>
      <xdr:spPr>
        <a:xfrm flipV="1">
          <a:off x="13703300" y="6362229"/>
          <a:ext cx="889000" cy="9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112526</xdr:rowOff>
    </xdr:from>
    <xdr:to>
      <xdr:col>71</xdr:col>
      <xdr:colOff>177800</xdr:colOff>
      <xdr:row>37</xdr:row>
      <xdr:rowOff>116060</xdr:rowOff>
    </xdr:to>
    <xdr:cxnSp macro="">
      <xdr:nvCxnSpPr>
        <xdr:cNvPr id="528" name="直線コネクタ 527"/>
        <xdr:cNvCxnSpPr/>
      </xdr:nvCxnSpPr>
      <xdr:spPr>
        <a:xfrm flipV="1">
          <a:off x="12814300" y="6456176"/>
          <a:ext cx="889000" cy="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60247</xdr:rowOff>
    </xdr:from>
    <xdr:to>
      <xdr:col>85</xdr:col>
      <xdr:colOff>177800</xdr:colOff>
      <xdr:row>37</xdr:row>
      <xdr:rowOff>161847</xdr:rowOff>
    </xdr:to>
    <xdr:sp macro="" textlink="">
      <xdr:nvSpPr>
        <xdr:cNvPr id="538" name="楕円 537"/>
        <xdr:cNvSpPr/>
      </xdr:nvSpPr>
      <xdr:spPr>
        <a:xfrm>
          <a:off x="16268700" y="640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83124</xdr:rowOff>
    </xdr:from>
    <xdr:ext cx="534377" cy="259045"/>
    <xdr:sp macro="" textlink="">
      <xdr:nvSpPr>
        <xdr:cNvPr id="539" name="消防費該当値テキスト"/>
        <xdr:cNvSpPr txBox="1"/>
      </xdr:nvSpPr>
      <xdr:spPr>
        <a:xfrm>
          <a:off x="16370300" y="625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35901</xdr:rowOff>
    </xdr:from>
    <xdr:to>
      <xdr:col>81</xdr:col>
      <xdr:colOff>101600</xdr:colOff>
      <xdr:row>37</xdr:row>
      <xdr:rowOff>137501</xdr:rowOff>
    </xdr:to>
    <xdr:sp macro="" textlink="">
      <xdr:nvSpPr>
        <xdr:cNvPr id="540" name="楕円 539"/>
        <xdr:cNvSpPr/>
      </xdr:nvSpPr>
      <xdr:spPr>
        <a:xfrm>
          <a:off x="15430500" y="63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154028</xdr:rowOff>
    </xdr:from>
    <xdr:ext cx="534377" cy="259045"/>
    <xdr:sp macro="" textlink="">
      <xdr:nvSpPr>
        <xdr:cNvPr id="541" name="テキスト ボックス 540"/>
        <xdr:cNvSpPr txBox="1"/>
      </xdr:nvSpPr>
      <xdr:spPr>
        <a:xfrm>
          <a:off x="15214111" y="61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139229</xdr:rowOff>
    </xdr:from>
    <xdr:to>
      <xdr:col>76</xdr:col>
      <xdr:colOff>165100</xdr:colOff>
      <xdr:row>37</xdr:row>
      <xdr:rowOff>69379</xdr:rowOff>
    </xdr:to>
    <xdr:sp macro="" textlink="">
      <xdr:nvSpPr>
        <xdr:cNvPr id="542" name="楕円 541"/>
        <xdr:cNvSpPr/>
      </xdr:nvSpPr>
      <xdr:spPr>
        <a:xfrm>
          <a:off x="14541500" y="631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85906</xdr:rowOff>
    </xdr:from>
    <xdr:ext cx="599010" cy="259045"/>
    <xdr:sp macro="" textlink="">
      <xdr:nvSpPr>
        <xdr:cNvPr id="543" name="テキスト ボックス 542"/>
        <xdr:cNvSpPr txBox="1"/>
      </xdr:nvSpPr>
      <xdr:spPr>
        <a:xfrm>
          <a:off x="14292795" y="608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61726</xdr:rowOff>
    </xdr:from>
    <xdr:to>
      <xdr:col>72</xdr:col>
      <xdr:colOff>38100</xdr:colOff>
      <xdr:row>37</xdr:row>
      <xdr:rowOff>163326</xdr:rowOff>
    </xdr:to>
    <xdr:sp macro="" textlink="">
      <xdr:nvSpPr>
        <xdr:cNvPr id="544" name="楕円 543"/>
        <xdr:cNvSpPr/>
      </xdr:nvSpPr>
      <xdr:spPr>
        <a:xfrm>
          <a:off x="13652500" y="640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8403</xdr:rowOff>
    </xdr:from>
    <xdr:ext cx="534377" cy="259045"/>
    <xdr:sp macro="" textlink="">
      <xdr:nvSpPr>
        <xdr:cNvPr id="545" name="テキスト ボックス 544"/>
        <xdr:cNvSpPr txBox="1"/>
      </xdr:nvSpPr>
      <xdr:spPr>
        <a:xfrm>
          <a:off x="13436111" y="618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65260</xdr:rowOff>
    </xdr:from>
    <xdr:to>
      <xdr:col>67</xdr:col>
      <xdr:colOff>101600</xdr:colOff>
      <xdr:row>37</xdr:row>
      <xdr:rowOff>166860</xdr:rowOff>
    </xdr:to>
    <xdr:sp macro="" textlink="">
      <xdr:nvSpPr>
        <xdr:cNvPr id="546" name="楕円 545"/>
        <xdr:cNvSpPr/>
      </xdr:nvSpPr>
      <xdr:spPr>
        <a:xfrm>
          <a:off x="12763500" y="640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11937</xdr:rowOff>
    </xdr:from>
    <xdr:ext cx="534377" cy="259045"/>
    <xdr:sp macro="" textlink="">
      <xdr:nvSpPr>
        <xdr:cNvPr id="547" name="テキスト ボックス 546"/>
        <xdr:cNvSpPr txBox="1"/>
      </xdr:nvSpPr>
      <xdr:spPr>
        <a:xfrm>
          <a:off x="12547111" y="61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98573</xdr:rowOff>
    </xdr:from>
    <xdr:to>
      <xdr:col>85</xdr:col>
      <xdr:colOff>127000</xdr:colOff>
      <xdr:row>57</xdr:row>
      <xdr:rowOff>122296</xdr:rowOff>
    </xdr:to>
    <xdr:cxnSp macro="">
      <xdr:nvCxnSpPr>
        <xdr:cNvPr id="576" name="直線コネクタ 575"/>
        <xdr:cNvCxnSpPr/>
      </xdr:nvCxnSpPr>
      <xdr:spPr>
        <a:xfrm flipV="1">
          <a:off x="15481300" y="9871223"/>
          <a:ext cx="838200" cy="2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106471</xdr:rowOff>
    </xdr:from>
    <xdr:to>
      <xdr:col>81</xdr:col>
      <xdr:colOff>50800</xdr:colOff>
      <xdr:row>57</xdr:row>
      <xdr:rowOff>122296</xdr:rowOff>
    </xdr:to>
    <xdr:cxnSp macro="">
      <xdr:nvCxnSpPr>
        <xdr:cNvPr id="579" name="直線コネクタ 578"/>
        <xdr:cNvCxnSpPr/>
      </xdr:nvCxnSpPr>
      <xdr:spPr>
        <a:xfrm>
          <a:off x="14592300" y="9879121"/>
          <a:ext cx="889000" cy="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68562</xdr:rowOff>
    </xdr:from>
    <xdr:to>
      <xdr:col>76</xdr:col>
      <xdr:colOff>114300</xdr:colOff>
      <xdr:row>57</xdr:row>
      <xdr:rowOff>106471</xdr:rowOff>
    </xdr:to>
    <xdr:cxnSp macro="">
      <xdr:nvCxnSpPr>
        <xdr:cNvPr id="582" name="直線コネクタ 581"/>
        <xdr:cNvCxnSpPr/>
      </xdr:nvCxnSpPr>
      <xdr:spPr>
        <a:xfrm>
          <a:off x="13703300" y="9841212"/>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68562</xdr:rowOff>
    </xdr:from>
    <xdr:to>
      <xdr:col>71</xdr:col>
      <xdr:colOff>177800</xdr:colOff>
      <xdr:row>57</xdr:row>
      <xdr:rowOff>111372</xdr:rowOff>
    </xdr:to>
    <xdr:cxnSp macro="">
      <xdr:nvCxnSpPr>
        <xdr:cNvPr id="585" name="直線コネクタ 584"/>
        <xdr:cNvCxnSpPr/>
      </xdr:nvCxnSpPr>
      <xdr:spPr>
        <a:xfrm flipV="1">
          <a:off x="12814300" y="9841212"/>
          <a:ext cx="889000" cy="4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47773</xdr:rowOff>
    </xdr:from>
    <xdr:to>
      <xdr:col>85</xdr:col>
      <xdr:colOff>177800</xdr:colOff>
      <xdr:row>57</xdr:row>
      <xdr:rowOff>149373</xdr:rowOff>
    </xdr:to>
    <xdr:sp macro="" textlink="">
      <xdr:nvSpPr>
        <xdr:cNvPr id="595" name="楕円 594"/>
        <xdr:cNvSpPr/>
      </xdr:nvSpPr>
      <xdr:spPr>
        <a:xfrm>
          <a:off x="16268700" y="982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70650</xdr:rowOff>
    </xdr:from>
    <xdr:ext cx="599010" cy="259045"/>
    <xdr:sp macro="" textlink="">
      <xdr:nvSpPr>
        <xdr:cNvPr id="596" name="教育費該当値テキスト"/>
        <xdr:cNvSpPr txBox="1"/>
      </xdr:nvSpPr>
      <xdr:spPr>
        <a:xfrm>
          <a:off x="16370300" y="967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71496</xdr:rowOff>
    </xdr:from>
    <xdr:to>
      <xdr:col>81</xdr:col>
      <xdr:colOff>101600</xdr:colOff>
      <xdr:row>58</xdr:row>
      <xdr:rowOff>1646</xdr:rowOff>
    </xdr:to>
    <xdr:sp macro="" textlink="">
      <xdr:nvSpPr>
        <xdr:cNvPr id="597" name="楕円 596"/>
        <xdr:cNvSpPr/>
      </xdr:nvSpPr>
      <xdr:spPr>
        <a:xfrm>
          <a:off x="15430500" y="98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164223</xdr:rowOff>
    </xdr:from>
    <xdr:ext cx="599010" cy="259045"/>
    <xdr:sp macro="" textlink="">
      <xdr:nvSpPr>
        <xdr:cNvPr id="598" name="テキスト ボックス 597"/>
        <xdr:cNvSpPr txBox="1"/>
      </xdr:nvSpPr>
      <xdr:spPr>
        <a:xfrm>
          <a:off x="15181795" y="993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55671</xdr:rowOff>
    </xdr:from>
    <xdr:to>
      <xdr:col>76</xdr:col>
      <xdr:colOff>165100</xdr:colOff>
      <xdr:row>57</xdr:row>
      <xdr:rowOff>157271</xdr:rowOff>
    </xdr:to>
    <xdr:sp macro="" textlink="">
      <xdr:nvSpPr>
        <xdr:cNvPr id="599" name="楕円 598"/>
        <xdr:cNvSpPr/>
      </xdr:nvSpPr>
      <xdr:spPr>
        <a:xfrm>
          <a:off x="14541500" y="982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2348</xdr:rowOff>
    </xdr:from>
    <xdr:ext cx="599010" cy="259045"/>
    <xdr:sp macro="" textlink="">
      <xdr:nvSpPr>
        <xdr:cNvPr id="600" name="テキスト ボックス 599"/>
        <xdr:cNvSpPr txBox="1"/>
      </xdr:nvSpPr>
      <xdr:spPr>
        <a:xfrm>
          <a:off x="14292795" y="960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17762</xdr:rowOff>
    </xdr:from>
    <xdr:to>
      <xdr:col>72</xdr:col>
      <xdr:colOff>38100</xdr:colOff>
      <xdr:row>57</xdr:row>
      <xdr:rowOff>119362</xdr:rowOff>
    </xdr:to>
    <xdr:sp macro="" textlink="">
      <xdr:nvSpPr>
        <xdr:cNvPr id="601" name="楕円 600"/>
        <xdr:cNvSpPr/>
      </xdr:nvSpPr>
      <xdr:spPr>
        <a:xfrm>
          <a:off x="13652500" y="97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135889</xdr:rowOff>
    </xdr:from>
    <xdr:ext cx="599010" cy="259045"/>
    <xdr:sp macro="" textlink="">
      <xdr:nvSpPr>
        <xdr:cNvPr id="602" name="テキスト ボックス 601"/>
        <xdr:cNvSpPr txBox="1"/>
      </xdr:nvSpPr>
      <xdr:spPr>
        <a:xfrm>
          <a:off x="13403795" y="956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60572</xdr:rowOff>
    </xdr:from>
    <xdr:to>
      <xdr:col>67</xdr:col>
      <xdr:colOff>101600</xdr:colOff>
      <xdr:row>57</xdr:row>
      <xdr:rowOff>162172</xdr:rowOff>
    </xdr:to>
    <xdr:sp macro="" textlink="">
      <xdr:nvSpPr>
        <xdr:cNvPr id="603" name="楕円 602"/>
        <xdr:cNvSpPr/>
      </xdr:nvSpPr>
      <xdr:spPr>
        <a:xfrm>
          <a:off x="12763500" y="98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7249</xdr:rowOff>
    </xdr:from>
    <xdr:ext cx="599010" cy="259045"/>
    <xdr:sp macro="" textlink="">
      <xdr:nvSpPr>
        <xdr:cNvPr id="604" name="テキスト ボックス 603"/>
        <xdr:cNvSpPr txBox="1"/>
      </xdr:nvSpPr>
      <xdr:spPr>
        <a:xfrm>
          <a:off x="12514795" y="960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168842</xdr:rowOff>
    </xdr:from>
    <xdr:to>
      <xdr:col>85</xdr:col>
      <xdr:colOff>127000</xdr:colOff>
      <xdr:row>94</xdr:row>
      <xdr:rowOff>166091</xdr:rowOff>
    </xdr:to>
    <xdr:cxnSp macro="">
      <xdr:nvCxnSpPr>
        <xdr:cNvPr id="690" name="直線コネクタ 689"/>
        <xdr:cNvCxnSpPr/>
      </xdr:nvCxnSpPr>
      <xdr:spPr>
        <a:xfrm flipV="1">
          <a:off x="15481300" y="16113692"/>
          <a:ext cx="838200" cy="16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166091</xdr:rowOff>
    </xdr:from>
    <xdr:to>
      <xdr:col>81</xdr:col>
      <xdr:colOff>50800</xdr:colOff>
      <xdr:row>95</xdr:row>
      <xdr:rowOff>28707</xdr:rowOff>
    </xdr:to>
    <xdr:cxnSp macro="">
      <xdr:nvCxnSpPr>
        <xdr:cNvPr id="693" name="直線コネクタ 692"/>
        <xdr:cNvCxnSpPr/>
      </xdr:nvCxnSpPr>
      <xdr:spPr>
        <a:xfrm flipV="1">
          <a:off x="14592300" y="16282391"/>
          <a:ext cx="889000" cy="3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12402</xdr:rowOff>
    </xdr:from>
    <xdr:to>
      <xdr:col>76</xdr:col>
      <xdr:colOff>114300</xdr:colOff>
      <xdr:row>95</xdr:row>
      <xdr:rowOff>28707</xdr:rowOff>
    </xdr:to>
    <xdr:cxnSp macro="">
      <xdr:nvCxnSpPr>
        <xdr:cNvPr id="696" name="直線コネクタ 695"/>
        <xdr:cNvCxnSpPr/>
      </xdr:nvCxnSpPr>
      <xdr:spPr>
        <a:xfrm>
          <a:off x="13703300" y="15614352"/>
          <a:ext cx="889000" cy="70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12402</xdr:rowOff>
    </xdr:from>
    <xdr:to>
      <xdr:col>71</xdr:col>
      <xdr:colOff>177800</xdr:colOff>
      <xdr:row>94</xdr:row>
      <xdr:rowOff>56155</xdr:rowOff>
    </xdr:to>
    <xdr:cxnSp macro="">
      <xdr:nvCxnSpPr>
        <xdr:cNvPr id="699" name="直線コネクタ 698"/>
        <xdr:cNvCxnSpPr/>
      </xdr:nvCxnSpPr>
      <xdr:spPr>
        <a:xfrm flipV="1">
          <a:off x="12814300" y="15614352"/>
          <a:ext cx="889000" cy="5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118042</xdr:rowOff>
    </xdr:from>
    <xdr:to>
      <xdr:col>85</xdr:col>
      <xdr:colOff>177800</xdr:colOff>
      <xdr:row>94</xdr:row>
      <xdr:rowOff>48192</xdr:rowOff>
    </xdr:to>
    <xdr:sp macro="" textlink="">
      <xdr:nvSpPr>
        <xdr:cNvPr id="709" name="楕円 708"/>
        <xdr:cNvSpPr/>
      </xdr:nvSpPr>
      <xdr:spPr>
        <a:xfrm>
          <a:off x="16268700" y="1606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140919</xdr:rowOff>
    </xdr:from>
    <xdr:ext cx="599010" cy="259045"/>
    <xdr:sp macro="" textlink="">
      <xdr:nvSpPr>
        <xdr:cNvPr id="710" name="公債費該当値テキスト"/>
        <xdr:cNvSpPr txBox="1"/>
      </xdr:nvSpPr>
      <xdr:spPr>
        <a:xfrm>
          <a:off x="16370300" y="1591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115291</xdr:rowOff>
    </xdr:from>
    <xdr:to>
      <xdr:col>81</xdr:col>
      <xdr:colOff>101600</xdr:colOff>
      <xdr:row>95</xdr:row>
      <xdr:rowOff>45441</xdr:rowOff>
    </xdr:to>
    <xdr:sp macro="" textlink="">
      <xdr:nvSpPr>
        <xdr:cNvPr id="711" name="楕円 710"/>
        <xdr:cNvSpPr/>
      </xdr:nvSpPr>
      <xdr:spPr>
        <a:xfrm>
          <a:off x="15430500" y="162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61968</xdr:rowOff>
    </xdr:from>
    <xdr:ext cx="599010" cy="259045"/>
    <xdr:sp macro="" textlink="">
      <xdr:nvSpPr>
        <xdr:cNvPr id="712" name="テキスト ボックス 711"/>
        <xdr:cNvSpPr txBox="1"/>
      </xdr:nvSpPr>
      <xdr:spPr>
        <a:xfrm>
          <a:off x="15181795" y="1600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149357</xdr:rowOff>
    </xdr:from>
    <xdr:to>
      <xdr:col>76</xdr:col>
      <xdr:colOff>165100</xdr:colOff>
      <xdr:row>95</xdr:row>
      <xdr:rowOff>79507</xdr:rowOff>
    </xdr:to>
    <xdr:sp macro="" textlink="">
      <xdr:nvSpPr>
        <xdr:cNvPr id="713" name="楕円 712"/>
        <xdr:cNvSpPr/>
      </xdr:nvSpPr>
      <xdr:spPr>
        <a:xfrm>
          <a:off x="14541500" y="162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96034</xdr:rowOff>
    </xdr:from>
    <xdr:ext cx="599010" cy="259045"/>
    <xdr:sp macro="" textlink="">
      <xdr:nvSpPr>
        <xdr:cNvPr id="714" name="テキスト ボックス 713"/>
        <xdr:cNvSpPr txBox="1"/>
      </xdr:nvSpPr>
      <xdr:spPr>
        <a:xfrm>
          <a:off x="14292795" y="1604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133052</xdr:rowOff>
    </xdr:from>
    <xdr:to>
      <xdr:col>72</xdr:col>
      <xdr:colOff>38100</xdr:colOff>
      <xdr:row>91</xdr:row>
      <xdr:rowOff>63202</xdr:rowOff>
    </xdr:to>
    <xdr:sp macro="" textlink="">
      <xdr:nvSpPr>
        <xdr:cNvPr id="715" name="楕円 714"/>
        <xdr:cNvSpPr/>
      </xdr:nvSpPr>
      <xdr:spPr>
        <a:xfrm>
          <a:off x="13652500" y="155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79729</xdr:rowOff>
    </xdr:from>
    <xdr:ext cx="599010" cy="259045"/>
    <xdr:sp macro="" textlink="">
      <xdr:nvSpPr>
        <xdr:cNvPr id="716" name="テキスト ボックス 715"/>
        <xdr:cNvSpPr txBox="1"/>
      </xdr:nvSpPr>
      <xdr:spPr>
        <a:xfrm>
          <a:off x="13403795" y="1533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5355</xdr:rowOff>
    </xdr:from>
    <xdr:to>
      <xdr:col>67</xdr:col>
      <xdr:colOff>101600</xdr:colOff>
      <xdr:row>94</xdr:row>
      <xdr:rowOff>106955</xdr:rowOff>
    </xdr:to>
    <xdr:sp macro="" textlink="">
      <xdr:nvSpPr>
        <xdr:cNvPr id="717" name="楕円 716"/>
        <xdr:cNvSpPr/>
      </xdr:nvSpPr>
      <xdr:spPr>
        <a:xfrm>
          <a:off x="12763500" y="1612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123482</xdr:rowOff>
    </xdr:from>
    <xdr:ext cx="599010" cy="259045"/>
    <xdr:sp macro="" textlink="">
      <xdr:nvSpPr>
        <xdr:cNvPr id="718" name="テキスト ボックス 717"/>
        <xdr:cNvSpPr txBox="1"/>
      </xdr:nvSpPr>
      <xdr:spPr>
        <a:xfrm>
          <a:off x="12514795" y="1589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4" name="直線コネクタ 78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5" name="テキスト ボックス 78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8" name="直線コネクタ 78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9" name="テキスト ボックス 78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3" name="直線コネクタ 79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5" name="直線コネクタ 79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79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8" name="直線コネクタ 79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79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0" name="フローチャート: 判断 79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1" name="直線コネクタ 80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2" name="フローチャート: 判断 801"/>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3" name="テキスト ボックス 802"/>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4" name="直線コネクタ 80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5" name="フローチャート: 判断 80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6" name="テキスト ボックス 805"/>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40716</xdr:rowOff>
    </xdr:from>
    <xdr:to>
      <xdr:col>102</xdr:col>
      <xdr:colOff>114300</xdr:colOff>
      <xdr:row>58</xdr:row>
      <xdr:rowOff>25400</xdr:rowOff>
    </xdr:to>
    <xdr:cxnSp macro="">
      <xdr:nvCxnSpPr>
        <xdr:cNvPr id="807" name="直線コネクタ 806"/>
        <xdr:cNvCxnSpPr/>
      </xdr:nvCxnSpPr>
      <xdr:spPr>
        <a:xfrm>
          <a:off x="18656300" y="8784666"/>
          <a:ext cx="889000" cy="118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8" name="フローチャート: 判断 80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9" name="テキスト ボックス 80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142278</xdr:rowOff>
    </xdr:from>
    <xdr:to>
      <xdr:col>98</xdr:col>
      <xdr:colOff>38100</xdr:colOff>
      <xdr:row>58</xdr:row>
      <xdr:rowOff>72428</xdr:rowOff>
    </xdr:to>
    <xdr:sp macro="" textlink="">
      <xdr:nvSpPr>
        <xdr:cNvPr id="810" name="フローチャート: 判断 809"/>
        <xdr:cNvSpPr/>
      </xdr:nvSpPr>
      <xdr:spPr>
        <a:xfrm>
          <a:off x="186055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63555</xdr:rowOff>
    </xdr:from>
    <xdr:ext cx="313932" cy="259045"/>
    <xdr:sp macro="" textlink="">
      <xdr:nvSpPr>
        <xdr:cNvPr id="811" name="テキスト ボックス 810"/>
        <xdr:cNvSpPr txBox="1"/>
      </xdr:nvSpPr>
      <xdr:spPr>
        <a:xfrm>
          <a:off x="18499333" y="10007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7" name="楕円 81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1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9" name="楕円 81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0" name="テキスト ボックス 819"/>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1" name="楕円 82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2" name="テキスト ボックス 821"/>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3" name="楕円 82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4" name="テキスト ボックス 82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161366</xdr:rowOff>
    </xdr:from>
    <xdr:to>
      <xdr:col>98</xdr:col>
      <xdr:colOff>38100</xdr:colOff>
      <xdr:row>51</xdr:row>
      <xdr:rowOff>91516</xdr:rowOff>
    </xdr:to>
    <xdr:sp macro="" textlink="">
      <xdr:nvSpPr>
        <xdr:cNvPr id="825" name="楕円 824"/>
        <xdr:cNvSpPr/>
      </xdr:nvSpPr>
      <xdr:spPr>
        <a:xfrm>
          <a:off x="18605500" y="87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108043</xdr:rowOff>
    </xdr:from>
    <xdr:ext cx="534377" cy="259045"/>
    <xdr:sp macro="" textlink="">
      <xdr:nvSpPr>
        <xdr:cNvPr id="826" name="テキスト ボックス 825"/>
        <xdr:cNvSpPr txBox="1"/>
      </xdr:nvSpPr>
      <xdr:spPr>
        <a:xfrm>
          <a:off x="18389111" y="850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類似団体の平均を上回っているが、これは、類似団体における人口規模が</a:t>
          </a:r>
          <a:r>
            <a:rPr kumimoji="1" lang="en-US" altLang="ja-JP" sz="1100" b="0" i="0" baseline="0">
              <a:solidFill>
                <a:schemeClr val="dk1"/>
              </a:solidFill>
              <a:effectLst/>
              <a:latin typeface="+mn-lt"/>
              <a:ea typeface="+mn-ea"/>
              <a:cs typeface="+mn-cs"/>
            </a:rPr>
            <a:t>5,000</a:t>
          </a:r>
          <a:r>
            <a:rPr kumimoji="1" lang="ja-JP" altLang="ja-JP" sz="1100" b="0" i="0" baseline="0">
              <a:solidFill>
                <a:schemeClr val="dk1"/>
              </a:solidFill>
              <a:effectLst/>
              <a:latin typeface="+mn-lt"/>
              <a:ea typeface="+mn-ea"/>
              <a:cs typeface="+mn-cs"/>
            </a:rPr>
            <a:t>人未満であるのに対し、当村の人口は約</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人と規模が違う点にあり、必ずしも人口規模に単純比例するものではないが、行政経費全体をもって今後も健全化に努める。なお、公債費については、</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年度に過疎対策事業債の一部繰上償還を実施したことにより増加した。今後も施策の重点化を図りながら新規地方債の発行の抑制に努めていく。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実質単年度収支について、</a:t>
          </a:r>
          <a:r>
            <a:rPr lang="ja-JP" altLang="ja-JP" sz="1100" b="0">
              <a:solidFill>
                <a:schemeClr val="dk1"/>
              </a:solidFill>
              <a:effectLst/>
              <a:latin typeface="+mn-lt"/>
              <a:ea typeface="+mn-ea"/>
              <a:cs typeface="+mn-cs"/>
            </a:rPr>
            <a:t>平成</a:t>
          </a:r>
          <a:r>
            <a:rPr lang="en-US" altLang="ja-JP" sz="1100" b="0">
              <a:solidFill>
                <a:schemeClr val="dk1"/>
              </a:solidFill>
              <a:effectLst/>
              <a:latin typeface="+mn-lt"/>
              <a:ea typeface="+mn-ea"/>
              <a:cs typeface="+mn-cs"/>
            </a:rPr>
            <a:t>29</a:t>
          </a:r>
          <a:r>
            <a:rPr lang="ja-JP" altLang="ja-JP" sz="1100" b="0">
              <a:solidFill>
                <a:schemeClr val="dk1"/>
              </a:solidFill>
              <a:effectLst/>
              <a:latin typeface="+mn-lt"/>
              <a:ea typeface="+mn-ea"/>
              <a:cs typeface="+mn-cs"/>
            </a:rPr>
            <a:t>年度実施の大型事業において、一部本体工事が繰越となり、本体工事が完了するまで補助金が交付されなかったことから、平成</a:t>
          </a:r>
          <a:r>
            <a:rPr lang="en-US" altLang="ja-JP" sz="1100" b="0">
              <a:solidFill>
                <a:schemeClr val="dk1"/>
              </a:solidFill>
              <a:effectLst/>
              <a:latin typeface="+mn-lt"/>
              <a:ea typeface="+mn-ea"/>
              <a:cs typeface="+mn-cs"/>
            </a:rPr>
            <a:t>29</a:t>
          </a:r>
          <a:r>
            <a:rPr lang="ja-JP" altLang="ja-JP" sz="1100" b="0">
              <a:solidFill>
                <a:schemeClr val="dk1"/>
              </a:solidFill>
              <a:effectLst/>
              <a:latin typeface="+mn-lt"/>
              <a:ea typeface="+mn-ea"/>
              <a:cs typeface="+mn-cs"/>
            </a:rPr>
            <a:t>年度一般会計において財源不足が生じ実質単年度収支が赤字となったが、その財源不足を補うため繰上充用で対応した。</a:t>
          </a:r>
          <a:endParaRPr lang="ja-JP" altLang="ja-JP" sz="1400">
            <a:effectLst/>
          </a:endParaRPr>
        </a:p>
        <a:p>
          <a:r>
            <a:rPr kumimoji="1" lang="ja-JP" altLang="ja-JP" sz="1100" b="0">
              <a:solidFill>
                <a:schemeClr val="dk1"/>
              </a:solidFill>
              <a:effectLst/>
              <a:latin typeface="+mn-lt"/>
              <a:ea typeface="+mn-ea"/>
              <a:cs typeface="+mn-cs"/>
            </a:rPr>
            <a:t>　また、令和元年度においては、実質公債費率抑制のため、過疎対策事業債の一部繰上償還を実施したことにより、実質単年度収支が一時的に伸びているが、令和２年度以降は下がり傾向で推移している。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各特別会計において赤字額は発生していないことから、結果的に連結実質赤字比率は算定されない状況となっている。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3169185</v>
      </c>
      <c r="BO4" s="371"/>
      <c r="BP4" s="371"/>
      <c r="BQ4" s="371"/>
      <c r="BR4" s="371"/>
      <c r="BS4" s="371"/>
      <c r="BT4" s="371"/>
      <c r="BU4" s="372"/>
      <c r="BV4" s="370">
        <v>2390357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2.1</v>
      </c>
      <c r="CU4" s="377"/>
      <c r="CV4" s="377"/>
      <c r="CW4" s="377"/>
      <c r="CX4" s="377"/>
      <c r="CY4" s="377"/>
      <c r="CZ4" s="377"/>
      <c r="DA4" s="378"/>
      <c r="DB4" s="376">
        <v>4.8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3124409</v>
      </c>
      <c r="BO5" s="439"/>
      <c r="BP5" s="439"/>
      <c r="BQ5" s="439"/>
      <c r="BR5" s="439"/>
      <c r="BS5" s="439"/>
      <c r="BT5" s="439"/>
      <c r="BU5" s="440"/>
      <c r="BV5" s="438">
        <v>2319933</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85.4</v>
      </c>
      <c r="CU5" s="405"/>
      <c r="CV5" s="405"/>
      <c r="CW5" s="405"/>
      <c r="CX5" s="405"/>
      <c r="CY5" s="405"/>
      <c r="CZ5" s="405"/>
      <c r="DA5" s="406"/>
      <c r="DB5" s="404">
        <v>84.1</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44776</v>
      </c>
      <c r="BO6" s="439"/>
      <c r="BP6" s="439"/>
      <c r="BQ6" s="439"/>
      <c r="BR6" s="439"/>
      <c r="BS6" s="439"/>
      <c r="BT6" s="439"/>
      <c r="BU6" s="440"/>
      <c r="BV6" s="438">
        <v>70424</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85.4</v>
      </c>
      <c r="CU6" s="445"/>
      <c r="CV6" s="445"/>
      <c r="CW6" s="445"/>
      <c r="CX6" s="445"/>
      <c r="CY6" s="445"/>
      <c r="CZ6" s="445"/>
      <c r="DA6" s="446"/>
      <c r="DB6" s="444">
        <v>84.1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12265</v>
      </c>
      <c r="BO7" s="439"/>
      <c r="BP7" s="439"/>
      <c r="BQ7" s="439"/>
      <c r="BR7" s="439"/>
      <c r="BS7" s="439"/>
      <c r="BT7" s="439"/>
      <c r="BU7" s="440"/>
      <c r="BV7" s="438">
        <v>248</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1578483</v>
      </c>
      <c r="CU7" s="439"/>
      <c r="CV7" s="439"/>
      <c r="CW7" s="439"/>
      <c r="CX7" s="439"/>
      <c r="CY7" s="439"/>
      <c r="CZ7" s="439"/>
      <c r="DA7" s="440"/>
      <c r="DB7" s="438">
        <v>1467861</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32511</v>
      </c>
      <c r="BO8" s="439"/>
      <c r="BP8" s="439"/>
      <c r="BQ8" s="439"/>
      <c r="BR8" s="439"/>
      <c r="BS8" s="439"/>
      <c r="BT8" s="439"/>
      <c r="BU8" s="440"/>
      <c r="BV8" s="438">
        <v>70176</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0.1</v>
      </c>
      <c r="CU8" s="448"/>
      <c r="CV8" s="448"/>
      <c r="CW8" s="448"/>
      <c r="CX8" s="448"/>
      <c r="CY8" s="448"/>
      <c r="CZ8" s="448"/>
      <c r="DA8" s="449"/>
      <c r="DB8" s="447">
        <v>0.1</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1053</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111</v>
      </c>
      <c r="AV9" s="434"/>
      <c r="AW9" s="434"/>
      <c r="AX9" s="434"/>
      <c r="AY9" s="435" t="s">
        <v>118</v>
      </c>
      <c r="AZ9" s="436"/>
      <c r="BA9" s="436"/>
      <c r="BB9" s="436"/>
      <c r="BC9" s="436"/>
      <c r="BD9" s="436"/>
      <c r="BE9" s="436"/>
      <c r="BF9" s="436"/>
      <c r="BG9" s="436"/>
      <c r="BH9" s="436"/>
      <c r="BI9" s="436"/>
      <c r="BJ9" s="436"/>
      <c r="BK9" s="436"/>
      <c r="BL9" s="436"/>
      <c r="BM9" s="437"/>
      <c r="BN9" s="438">
        <v>-37665</v>
      </c>
      <c r="BO9" s="439"/>
      <c r="BP9" s="439"/>
      <c r="BQ9" s="439"/>
      <c r="BR9" s="439"/>
      <c r="BS9" s="439"/>
      <c r="BT9" s="439"/>
      <c r="BU9" s="440"/>
      <c r="BV9" s="438">
        <v>45422</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22.5</v>
      </c>
      <c r="CU9" s="405"/>
      <c r="CV9" s="405"/>
      <c r="CW9" s="405"/>
      <c r="CX9" s="405"/>
      <c r="CY9" s="405"/>
      <c r="CZ9" s="405"/>
      <c r="DA9" s="406"/>
      <c r="DB9" s="404">
        <v>21.7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1"/>
      <c r="N10" s="431"/>
      <c r="O10" s="431"/>
      <c r="P10" s="431"/>
      <c r="Q10" s="432"/>
      <c r="R10" s="458">
        <v>1116</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12561</v>
      </c>
      <c r="BO10" s="439"/>
      <c r="BP10" s="439"/>
      <c r="BQ10" s="439"/>
      <c r="BR10" s="439"/>
      <c r="BS10" s="439"/>
      <c r="BT10" s="439"/>
      <c r="BU10" s="440"/>
      <c r="BV10" s="438">
        <v>15249</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122</v>
      </c>
      <c r="AV11" s="434"/>
      <c r="AW11" s="434"/>
      <c r="AX11" s="434"/>
      <c r="AY11" s="435" t="s">
        <v>128</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129</v>
      </c>
      <c r="CE11" s="442"/>
      <c r="CF11" s="442"/>
      <c r="CG11" s="442"/>
      <c r="CH11" s="442"/>
      <c r="CI11" s="442"/>
      <c r="CJ11" s="442"/>
      <c r="CK11" s="442"/>
      <c r="CL11" s="442"/>
      <c r="CM11" s="442"/>
      <c r="CN11" s="442"/>
      <c r="CO11" s="442"/>
      <c r="CP11" s="442"/>
      <c r="CQ11" s="442"/>
      <c r="CR11" s="442"/>
      <c r="CS11" s="443"/>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1030</v>
      </c>
      <c r="S12" s="480"/>
      <c r="T12" s="480"/>
      <c r="U12" s="480"/>
      <c r="V12" s="481"/>
      <c r="W12" s="482" t="s">
        <v>1</v>
      </c>
      <c r="X12" s="434"/>
      <c r="Y12" s="434"/>
      <c r="Z12" s="434"/>
      <c r="AA12" s="434"/>
      <c r="AB12" s="483"/>
      <c r="AC12" s="484" t="s">
        <v>133</v>
      </c>
      <c r="AD12" s="485"/>
      <c r="AE12" s="485"/>
      <c r="AF12" s="485"/>
      <c r="AG12" s="486"/>
      <c r="AH12" s="484" t="s">
        <v>134</v>
      </c>
      <c r="AI12" s="485"/>
      <c r="AJ12" s="485"/>
      <c r="AK12" s="485"/>
      <c r="AL12" s="487"/>
      <c r="AM12" s="430" t="s">
        <v>135</v>
      </c>
      <c r="AN12" s="431"/>
      <c r="AO12" s="431"/>
      <c r="AP12" s="431"/>
      <c r="AQ12" s="431"/>
      <c r="AR12" s="431"/>
      <c r="AS12" s="431"/>
      <c r="AT12" s="432"/>
      <c r="AU12" s="433" t="s">
        <v>136</v>
      </c>
      <c r="AV12" s="434"/>
      <c r="AW12" s="434"/>
      <c r="AX12" s="434"/>
      <c r="AY12" s="435" t="s">
        <v>137</v>
      </c>
      <c r="AZ12" s="436"/>
      <c r="BA12" s="436"/>
      <c r="BB12" s="436"/>
      <c r="BC12" s="436"/>
      <c r="BD12" s="436"/>
      <c r="BE12" s="436"/>
      <c r="BF12" s="436"/>
      <c r="BG12" s="436"/>
      <c r="BH12" s="436"/>
      <c r="BI12" s="436"/>
      <c r="BJ12" s="436"/>
      <c r="BK12" s="436"/>
      <c r="BL12" s="436"/>
      <c r="BM12" s="437"/>
      <c r="BN12" s="438">
        <v>41822</v>
      </c>
      <c r="BO12" s="439"/>
      <c r="BP12" s="439"/>
      <c r="BQ12" s="439"/>
      <c r="BR12" s="439"/>
      <c r="BS12" s="439"/>
      <c r="BT12" s="439"/>
      <c r="BU12" s="440"/>
      <c r="BV12" s="438">
        <v>0</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999</v>
      </c>
      <c r="S13" s="492"/>
      <c r="T13" s="492"/>
      <c r="U13" s="492"/>
      <c r="V13" s="493"/>
      <c r="W13" s="417" t="s">
        <v>141</v>
      </c>
      <c r="X13" s="418"/>
      <c r="Y13" s="418"/>
      <c r="Z13" s="418"/>
      <c r="AA13" s="418"/>
      <c r="AB13" s="408"/>
      <c r="AC13" s="458">
        <v>112</v>
      </c>
      <c r="AD13" s="459"/>
      <c r="AE13" s="459"/>
      <c r="AF13" s="459"/>
      <c r="AG13" s="501"/>
      <c r="AH13" s="458">
        <v>110</v>
      </c>
      <c r="AI13" s="459"/>
      <c r="AJ13" s="459"/>
      <c r="AK13" s="459"/>
      <c r="AL13" s="460"/>
      <c r="AM13" s="430" t="s">
        <v>142</v>
      </c>
      <c r="AN13" s="431"/>
      <c r="AO13" s="431"/>
      <c r="AP13" s="431"/>
      <c r="AQ13" s="431"/>
      <c r="AR13" s="431"/>
      <c r="AS13" s="431"/>
      <c r="AT13" s="432"/>
      <c r="AU13" s="433" t="s">
        <v>143</v>
      </c>
      <c r="AV13" s="434"/>
      <c r="AW13" s="434"/>
      <c r="AX13" s="434"/>
      <c r="AY13" s="435" t="s">
        <v>144</v>
      </c>
      <c r="AZ13" s="436"/>
      <c r="BA13" s="436"/>
      <c r="BB13" s="436"/>
      <c r="BC13" s="436"/>
      <c r="BD13" s="436"/>
      <c r="BE13" s="436"/>
      <c r="BF13" s="436"/>
      <c r="BG13" s="436"/>
      <c r="BH13" s="436"/>
      <c r="BI13" s="436"/>
      <c r="BJ13" s="436"/>
      <c r="BK13" s="436"/>
      <c r="BL13" s="436"/>
      <c r="BM13" s="437"/>
      <c r="BN13" s="438">
        <v>-66926</v>
      </c>
      <c r="BO13" s="439"/>
      <c r="BP13" s="439"/>
      <c r="BQ13" s="439"/>
      <c r="BR13" s="439"/>
      <c r="BS13" s="439"/>
      <c r="BT13" s="439"/>
      <c r="BU13" s="440"/>
      <c r="BV13" s="438">
        <v>60671</v>
      </c>
      <c r="BW13" s="439"/>
      <c r="BX13" s="439"/>
      <c r="BY13" s="439"/>
      <c r="BZ13" s="439"/>
      <c r="CA13" s="439"/>
      <c r="CB13" s="439"/>
      <c r="CC13" s="440"/>
      <c r="CD13" s="441" t="s">
        <v>145</v>
      </c>
      <c r="CE13" s="442"/>
      <c r="CF13" s="442"/>
      <c r="CG13" s="442"/>
      <c r="CH13" s="442"/>
      <c r="CI13" s="442"/>
      <c r="CJ13" s="442"/>
      <c r="CK13" s="442"/>
      <c r="CL13" s="442"/>
      <c r="CM13" s="442"/>
      <c r="CN13" s="442"/>
      <c r="CO13" s="442"/>
      <c r="CP13" s="442"/>
      <c r="CQ13" s="442"/>
      <c r="CR13" s="442"/>
      <c r="CS13" s="443"/>
      <c r="CT13" s="404">
        <v>8.1</v>
      </c>
      <c r="CU13" s="405"/>
      <c r="CV13" s="405"/>
      <c r="CW13" s="405"/>
      <c r="CX13" s="405"/>
      <c r="CY13" s="405"/>
      <c r="CZ13" s="405"/>
      <c r="DA13" s="406"/>
      <c r="DB13" s="404">
        <v>9.5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1033</v>
      </c>
      <c r="S14" s="492"/>
      <c r="T14" s="492"/>
      <c r="U14" s="492"/>
      <c r="V14" s="493"/>
      <c r="W14" s="397"/>
      <c r="X14" s="398"/>
      <c r="Y14" s="398"/>
      <c r="Z14" s="398"/>
      <c r="AA14" s="398"/>
      <c r="AB14" s="387"/>
      <c r="AC14" s="494">
        <v>20.100000000000001</v>
      </c>
      <c r="AD14" s="495"/>
      <c r="AE14" s="495"/>
      <c r="AF14" s="495"/>
      <c r="AG14" s="496"/>
      <c r="AH14" s="494">
        <v>20</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147</v>
      </c>
      <c r="CE14" s="503"/>
      <c r="CF14" s="503"/>
      <c r="CG14" s="503"/>
      <c r="CH14" s="503"/>
      <c r="CI14" s="503"/>
      <c r="CJ14" s="503"/>
      <c r="CK14" s="503"/>
      <c r="CL14" s="503"/>
      <c r="CM14" s="503"/>
      <c r="CN14" s="503"/>
      <c r="CO14" s="503"/>
      <c r="CP14" s="503"/>
      <c r="CQ14" s="503"/>
      <c r="CR14" s="503"/>
      <c r="CS14" s="504"/>
      <c r="CT14" s="505" t="s">
        <v>148</v>
      </c>
      <c r="CU14" s="506"/>
      <c r="CV14" s="506"/>
      <c r="CW14" s="506"/>
      <c r="CX14" s="506"/>
      <c r="CY14" s="506"/>
      <c r="CZ14" s="506"/>
      <c r="DA14" s="507"/>
      <c r="DB14" s="505" t="s">
        <v>148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1010</v>
      </c>
      <c r="S15" s="492"/>
      <c r="T15" s="492"/>
      <c r="U15" s="492"/>
      <c r="V15" s="493"/>
      <c r="W15" s="417" t="s">
        <v>149</v>
      </c>
      <c r="X15" s="418"/>
      <c r="Y15" s="418"/>
      <c r="Z15" s="418"/>
      <c r="AA15" s="418"/>
      <c r="AB15" s="408"/>
      <c r="AC15" s="458">
        <v>88</v>
      </c>
      <c r="AD15" s="459"/>
      <c r="AE15" s="459"/>
      <c r="AF15" s="459"/>
      <c r="AG15" s="501"/>
      <c r="AH15" s="458">
        <v>99</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152778</v>
      </c>
      <c r="BO15" s="371"/>
      <c r="BP15" s="371"/>
      <c r="BQ15" s="371"/>
      <c r="BR15" s="371"/>
      <c r="BS15" s="371"/>
      <c r="BT15" s="371"/>
      <c r="BU15" s="372"/>
      <c r="BV15" s="370">
        <v>141582</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15.8</v>
      </c>
      <c r="AD16" s="495"/>
      <c r="AE16" s="495"/>
      <c r="AF16" s="495"/>
      <c r="AG16" s="496"/>
      <c r="AH16" s="494">
        <v>18</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1536326</v>
      </c>
      <c r="BO16" s="439"/>
      <c r="BP16" s="439"/>
      <c r="BQ16" s="439"/>
      <c r="BR16" s="439"/>
      <c r="BS16" s="439"/>
      <c r="BT16" s="439"/>
      <c r="BU16" s="440"/>
      <c r="BV16" s="438">
        <v>1399879</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357</v>
      </c>
      <c r="AD17" s="459"/>
      <c r="AE17" s="459"/>
      <c r="AF17" s="459"/>
      <c r="AG17" s="501"/>
      <c r="AH17" s="458">
        <v>341</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183504</v>
      </c>
      <c r="BO17" s="439"/>
      <c r="BP17" s="439"/>
      <c r="BQ17" s="439"/>
      <c r="BR17" s="439"/>
      <c r="BS17" s="439"/>
      <c r="BT17" s="439"/>
      <c r="BU17" s="440"/>
      <c r="BV17" s="438">
        <v>168630</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159</v>
      </c>
      <c r="C18" s="450"/>
      <c r="D18" s="450"/>
      <c r="E18" s="522"/>
      <c r="F18" s="522"/>
      <c r="G18" s="522"/>
      <c r="H18" s="522"/>
      <c r="I18" s="522"/>
      <c r="J18" s="522"/>
      <c r="K18" s="522"/>
      <c r="L18" s="523">
        <v>308.08</v>
      </c>
      <c r="M18" s="523"/>
      <c r="N18" s="523"/>
      <c r="O18" s="523"/>
      <c r="P18" s="523"/>
      <c r="Q18" s="523"/>
      <c r="R18" s="524"/>
      <c r="S18" s="524"/>
      <c r="T18" s="524"/>
      <c r="U18" s="524"/>
      <c r="V18" s="525"/>
      <c r="W18" s="419"/>
      <c r="X18" s="420"/>
      <c r="Y18" s="420"/>
      <c r="Z18" s="420"/>
      <c r="AA18" s="420"/>
      <c r="AB18" s="411"/>
      <c r="AC18" s="526">
        <v>64.099999999999994</v>
      </c>
      <c r="AD18" s="527"/>
      <c r="AE18" s="527"/>
      <c r="AF18" s="527"/>
      <c r="AG18" s="528"/>
      <c r="AH18" s="526">
        <v>62</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1350582</v>
      </c>
      <c r="BO18" s="439"/>
      <c r="BP18" s="439"/>
      <c r="BQ18" s="439"/>
      <c r="BR18" s="439"/>
      <c r="BS18" s="439"/>
      <c r="BT18" s="439"/>
      <c r="BU18" s="440"/>
      <c r="BV18" s="438">
        <v>1212537</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161</v>
      </c>
      <c r="C19" s="450"/>
      <c r="D19" s="450"/>
      <c r="E19" s="522"/>
      <c r="F19" s="522"/>
      <c r="G19" s="522"/>
      <c r="H19" s="522"/>
      <c r="I19" s="522"/>
      <c r="J19" s="522"/>
      <c r="K19" s="522"/>
      <c r="L19" s="530">
        <v>3</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1827171</v>
      </c>
      <c r="BO19" s="439"/>
      <c r="BP19" s="439"/>
      <c r="BQ19" s="439"/>
      <c r="BR19" s="439"/>
      <c r="BS19" s="439"/>
      <c r="BT19" s="439"/>
      <c r="BU19" s="440"/>
      <c r="BV19" s="438">
        <v>1590959</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163</v>
      </c>
      <c r="C20" s="450"/>
      <c r="D20" s="450"/>
      <c r="E20" s="522"/>
      <c r="F20" s="522"/>
      <c r="G20" s="522"/>
      <c r="H20" s="522"/>
      <c r="I20" s="522"/>
      <c r="J20" s="522"/>
      <c r="K20" s="522"/>
      <c r="L20" s="530">
        <v>499</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3768470</v>
      </c>
      <c r="BO22" s="371"/>
      <c r="BP22" s="371"/>
      <c r="BQ22" s="371"/>
      <c r="BR22" s="371"/>
      <c r="BS22" s="371"/>
      <c r="BT22" s="371"/>
      <c r="BU22" s="372"/>
      <c r="BV22" s="370">
        <v>3783978</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3495502</v>
      </c>
      <c r="BO23" s="439"/>
      <c r="BP23" s="439"/>
      <c r="BQ23" s="439"/>
      <c r="BR23" s="439"/>
      <c r="BS23" s="439"/>
      <c r="BT23" s="439"/>
      <c r="BU23" s="440"/>
      <c r="BV23" s="438">
        <v>3451078</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173</v>
      </c>
      <c r="F24" s="431"/>
      <c r="G24" s="431"/>
      <c r="H24" s="431"/>
      <c r="I24" s="431"/>
      <c r="J24" s="431"/>
      <c r="K24" s="432"/>
      <c r="L24" s="458">
        <v>1</v>
      </c>
      <c r="M24" s="459"/>
      <c r="N24" s="459"/>
      <c r="O24" s="459"/>
      <c r="P24" s="501"/>
      <c r="Q24" s="458">
        <v>7000</v>
      </c>
      <c r="R24" s="459"/>
      <c r="S24" s="459"/>
      <c r="T24" s="459"/>
      <c r="U24" s="459"/>
      <c r="V24" s="501"/>
      <c r="W24" s="566"/>
      <c r="X24" s="554"/>
      <c r="Y24" s="555"/>
      <c r="Z24" s="457" t="s">
        <v>174</v>
      </c>
      <c r="AA24" s="431"/>
      <c r="AB24" s="431"/>
      <c r="AC24" s="431"/>
      <c r="AD24" s="431"/>
      <c r="AE24" s="431"/>
      <c r="AF24" s="431"/>
      <c r="AG24" s="432"/>
      <c r="AH24" s="458">
        <v>44</v>
      </c>
      <c r="AI24" s="459"/>
      <c r="AJ24" s="459"/>
      <c r="AK24" s="459"/>
      <c r="AL24" s="501"/>
      <c r="AM24" s="458">
        <v>127204</v>
      </c>
      <c r="AN24" s="459"/>
      <c r="AO24" s="459"/>
      <c r="AP24" s="459"/>
      <c r="AQ24" s="459"/>
      <c r="AR24" s="501"/>
      <c r="AS24" s="458">
        <v>2891</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3570110</v>
      </c>
      <c r="BO24" s="439"/>
      <c r="BP24" s="439"/>
      <c r="BQ24" s="439"/>
      <c r="BR24" s="439"/>
      <c r="BS24" s="439"/>
      <c r="BT24" s="439"/>
      <c r="BU24" s="440"/>
      <c r="BV24" s="438">
        <v>3510894</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176</v>
      </c>
      <c r="F25" s="431"/>
      <c r="G25" s="431"/>
      <c r="H25" s="431"/>
      <c r="I25" s="431"/>
      <c r="J25" s="431"/>
      <c r="K25" s="432"/>
      <c r="L25" s="458">
        <v>1</v>
      </c>
      <c r="M25" s="459"/>
      <c r="N25" s="459"/>
      <c r="O25" s="459"/>
      <c r="P25" s="501"/>
      <c r="Q25" s="458">
        <v>5750</v>
      </c>
      <c r="R25" s="459"/>
      <c r="S25" s="459"/>
      <c r="T25" s="459"/>
      <c r="U25" s="459"/>
      <c r="V25" s="501"/>
      <c r="W25" s="566"/>
      <c r="X25" s="554"/>
      <c r="Y25" s="555"/>
      <c r="Z25" s="457" t="s">
        <v>177</v>
      </c>
      <c r="AA25" s="431"/>
      <c r="AB25" s="431"/>
      <c r="AC25" s="431"/>
      <c r="AD25" s="431"/>
      <c r="AE25" s="431"/>
      <c r="AF25" s="431"/>
      <c r="AG25" s="432"/>
      <c r="AH25" s="458" t="s">
        <v>139</v>
      </c>
      <c r="AI25" s="459"/>
      <c r="AJ25" s="459"/>
      <c r="AK25" s="459"/>
      <c r="AL25" s="501"/>
      <c r="AM25" s="458" t="s">
        <v>148</v>
      </c>
      <c r="AN25" s="459"/>
      <c r="AO25" s="459"/>
      <c r="AP25" s="459"/>
      <c r="AQ25" s="459"/>
      <c r="AR25" s="501"/>
      <c r="AS25" s="458" t="s">
        <v>148</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2803</v>
      </c>
      <c r="BO25" s="371"/>
      <c r="BP25" s="371"/>
      <c r="BQ25" s="371"/>
      <c r="BR25" s="371"/>
      <c r="BS25" s="371"/>
      <c r="BT25" s="371"/>
      <c r="BU25" s="372"/>
      <c r="BV25" s="370">
        <v>7948</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179</v>
      </c>
      <c r="F26" s="431"/>
      <c r="G26" s="431"/>
      <c r="H26" s="431"/>
      <c r="I26" s="431"/>
      <c r="J26" s="431"/>
      <c r="K26" s="432"/>
      <c r="L26" s="458">
        <v>1</v>
      </c>
      <c r="M26" s="459"/>
      <c r="N26" s="459"/>
      <c r="O26" s="459"/>
      <c r="P26" s="501"/>
      <c r="Q26" s="458">
        <v>5300</v>
      </c>
      <c r="R26" s="459"/>
      <c r="S26" s="459"/>
      <c r="T26" s="459"/>
      <c r="U26" s="459"/>
      <c r="V26" s="501"/>
      <c r="W26" s="566"/>
      <c r="X26" s="554"/>
      <c r="Y26" s="555"/>
      <c r="Z26" s="457" t="s">
        <v>180</v>
      </c>
      <c r="AA26" s="578"/>
      <c r="AB26" s="578"/>
      <c r="AC26" s="578"/>
      <c r="AD26" s="578"/>
      <c r="AE26" s="578"/>
      <c r="AF26" s="578"/>
      <c r="AG26" s="579"/>
      <c r="AH26" s="458" t="s">
        <v>139</v>
      </c>
      <c r="AI26" s="459"/>
      <c r="AJ26" s="459"/>
      <c r="AK26" s="459"/>
      <c r="AL26" s="501"/>
      <c r="AM26" s="458" t="s">
        <v>148</v>
      </c>
      <c r="AN26" s="459"/>
      <c r="AO26" s="459"/>
      <c r="AP26" s="459"/>
      <c r="AQ26" s="459"/>
      <c r="AR26" s="501"/>
      <c r="AS26" s="458" t="s">
        <v>181</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148</v>
      </c>
      <c r="BO26" s="439"/>
      <c r="BP26" s="439"/>
      <c r="BQ26" s="439"/>
      <c r="BR26" s="439"/>
      <c r="BS26" s="439"/>
      <c r="BT26" s="439"/>
      <c r="BU26" s="440"/>
      <c r="BV26" s="438" t="s">
        <v>148</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183</v>
      </c>
      <c r="F27" s="431"/>
      <c r="G27" s="431"/>
      <c r="H27" s="431"/>
      <c r="I27" s="431"/>
      <c r="J27" s="431"/>
      <c r="K27" s="432"/>
      <c r="L27" s="458">
        <v>1</v>
      </c>
      <c r="M27" s="459"/>
      <c r="N27" s="459"/>
      <c r="O27" s="459"/>
      <c r="P27" s="501"/>
      <c r="Q27" s="458">
        <v>2600</v>
      </c>
      <c r="R27" s="459"/>
      <c r="S27" s="459"/>
      <c r="T27" s="459"/>
      <c r="U27" s="459"/>
      <c r="V27" s="501"/>
      <c r="W27" s="566"/>
      <c r="X27" s="554"/>
      <c r="Y27" s="555"/>
      <c r="Z27" s="457" t="s">
        <v>184</v>
      </c>
      <c r="AA27" s="431"/>
      <c r="AB27" s="431"/>
      <c r="AC27" s="431"/>
      <c r="AD27" s="431"/>
      <c r="AE27" s="431"/>
      <c r="AF27" s="431"/>
      <c r="AG27" s="432"/>
      <c r="AH27" s="458" t="s">
        <v>148</v>
      </c>
      <c r="AI27" s="459"/>
      <c r="AJ27" s="459"/>
      <c r="AK27" s="459"/>
      <c r="AL27" s="501"/>
      <c r="AM27" s="458" t="s">
        <v>185</v>
      </c>
      <c r="AN27" s="459"/>
      <c r="AO27" s="459"/>
      <c r="AP27" s="459"/>
      <c r="AQ27" s="459"/>
      <c r="AR27" s="501"/>
      <c r="AS27" s="458" t="s">
        <v>148</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47" t="s">
        <v>148</v>
      </c>
      <c r="BO27" s="548"/>
      <c r="BP27" s="548"/>
      <c r="BQ27" s="548"/>
      <c r="BR27" s="548"/>
      <c r="BS27" s="548"/>
      <c r="BT27" s="548"/>
      <c r="BU27" s="549"/>
      <c r="BV27" s="547" t="s">
        <v>139</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187</v>
      </c>
      <c r="F28" s="431"/>
      <c r="G28" s="431"/>
      <c r="H28" s="431"/>
      <c r="I28" s="431"/>
      <c r="J28" s="431"/>
      <c r="K28" s="432"/>
      <c r="L28" s="458">
        <v>1</v>
      </c>
      <c r="M28" s="459"/>
      <c r="N28" s="459"/>
      <c r="O28" s="459"/>
      <c r="P28" s="501"/>
      <c r="Q28" s="458">
        <v>2090</v>
      </c>
      <c r="R28" s="459"/>
      <c r="S28" s="459"/>
      <c r="T28" s="459"/>
      <c r="U28" s="459"/>
      <c r="V28" s="501"/>
      <c r="W28" s="566"/>
      <c r="X28" s="554"/>
      <c r="Y28" s="555"/>
      <c r="Z28" s="457" t="s">
        <v>188</v>
      </c>
      <c r="AA28" s="431"/>
      <c r="AB28" s="431"/>
      <c r="AC28" s="431"/>
      <c r="AD28" s="431"/>
      <c r="AE28" s="431"/>
      <c r="AF28" s="431"/>
      <c r="AG28" s="432"/>
      <c r="AH28" s="458" t="s">
        <v>148</v>
      </c>
      <c r="AI28" s="459"/>
      <c r="AJ28" s="459"/>
      <c r="AK28" s="459"/>
      <c r="AL28" s="501"/>
      <c r="AM28" s="458" t="s">
        <v>148</v>
      </c>
      <c r="AN28" s="459"/>
      <c r="AO28" s="459"/>
      <c r="AP28" s="459"/>
      <c r="AQ28" s="459"/>
      <c r="AR28" s="501"/>
      <c r="AS28" s="458" t="s">
        <v>148</v>
      </c>
      <c r="AT28" s="459"/>
      <c r="AU28" s="459"/>
      <c r="AV28" s="459"/>
      <c r="AW28" s="459"/>
      <c r="AX28" s="460"/>
      <c r="AY28" s="580" t="s">
        <v>189</v>
      </c>
      <c r="AZ28" s="581"/>
      <c r="BA28" s="581"/>
      <c r="BB28" s="582"/>
      <c r="BC28" s="367" t="s">
        <v>50</v>
      </c>
      <c r="BD28" s="368"/>
      <c r="BE28" s="368"/>
      <c r="BF28" s="368"/>
      <c r="BG28" s="368"/>
      <c r="BH28" s="368"/>
      <c r="BI28" s="368"/>
      <c r="BJ28" s="368"/>
      <c r="BK28" s="368"/>
      <c r="BL28" s="368"/>
      <c r="BM28" s="369"/>
      <c r="BN28" s="370">
        <v>670905</v>
      </c>
      <c r="BO28" s="371"/>
      <c r="BP28" s="371"/>
      <c r="BQ28" s="371"/>
      <c r="BR28" s="371"/>
      <c r="BS28" s="371"/>
      <c r="BT28" s="371"/>
      <c r="BU28" s="372"/>
      <c r="BV28" s="370">
        <v>700166</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190</v>
      </c>
      <c r="F29" s="431"/>
      <c r="G29" s="431"/>
      <c r="H29" s="431"/>
      <c r="I29" s="431"/>
      <c r="J29" s="431"/>
      <c r="K29" s="432"/>
      <c r="L29" s="458">
        <v>6</v>
      </c>
      <c r="M29" s="459"/>
      <c r="N29" s="459"/>
      <c r="O29" s="459"/>
      <c r="P29" s="501"/>
      <c r="Q29" s="458">
        <v>1750</v>
      </c>
      <c r="R29" s="459"/>
      <c r="S29" s="459"/>
      <c r="T29" s="459"/>
      <c r="U29" s="459"/>
      <c r="V29" s="501"/>
      <c r="W29" s="567"/>
      <c r="X29" s="568"/>
      <c r="Y29" s="569"/>
      <c r="Z29" s="457" t="s">
        <v>191</v>
      </c>
      <c r="AA29" s="431"/>
      <c r="AB29" s="431"/>
      <c r="AC29" s="431"/>
      <c r="AD29" s="431"/>
      <c r="AE29" s="431"/>
      <c r="AF29" s="431"/>
      <c r="AG29" s="432"/>
      <c r="AH29" s="458">
        <v>44</v>
      </c>
      <c r="AI29" s="459"/>
      <c r="AJ29" s="459"/>
      <c r="AK29" s="459"/>
      <c r="AL29" s="501"/>
      <c r="AM29" s="458">
        <v>127204</v>
      </c>
      <c r="AN29" s="459"/>
      <c r="AO29" s="459"/>
      <c r="AP29" s="459"/>
      <c r="AQ29" s="459"/>
      <c r="AR29" s="501"/>
      <c r="AS29" s="458">
        <v>2891</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475942</v>
      </c>
      <c r="BO29" s="439"/>
      <c r="BP29" s="439"/>
      <c r="BQ29" s="439"/>
      <c r="BR29" s="439"/>
      <c r="BS29" s="439"/>
      <c r="BT29" s="439"/>
      <c r="BU29" s="440"/>
      <c r="BV29" s="438">
        <v>428456</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96.8</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1667792</v>
      </c>
      <c r="BO30" s="548"/>
      <c r="BP30" s="548"/>
      <c r="BQ30" s="548"/>
      <c r="BR30" s="548"/>
      <c r="BS30" s="548"/>
      <c r="BT30" s="548"/>
      <c r="BU30" s="549"/>
      <c r="BV30" s="547">
        <v>1728084</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202</v>
      </c>
      <c r="V33" s="425"/>
      <c r="W33" s="396" t="s">
        <v>203</v>
      </c>
      <c r="X33" s="396"/>
      <c r="Y33" s="396"/>
      <c r="Z33" s="396"/>
      <c r="AA33" s="396"/>
      <c r="AB33" s="396"/>
      <c r="AC33" s="396"/>
      <c r="AD33" s="396"/>
      <c r="AE33" s="396"/>
      <c r="AF33" s="396"/>
      <c r="AG33" s="396"/>
      <c r="AH33" s="396"/>
      <c r="AI33" s="396"/>
      <c r="AJ33" s="396"/>
      <c r="AK33" s="396"/>
      <c r="AL33" s="206"/>
      <c r="AM33" s="425" t="s">
        <v>202</v>
      </c>
      <c r="AN33" s="425"/>
      <c r="AO33" s="396" t="s">
        <v>201</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25" t="s">
        <v>204</v>
      </c>
      <c r="BX33" s="425"/>
      <c r="BY33" s="396" t="s">
        <v>206</v>
      </c>
      <c r="BZ33" s="396"/>
      <c r="CA33" s="396"/>
      <c r="CB33" s="396"/>
      <c r="CC33" s="396"/>
      <c r="CD33" s="396"/>
      <c r="CE33" s="396"/>
      <c r="CF33" s="396"/>
      <c r="CG33" s="396"/>
      <c r="CH33" s="396"/>
      <c r="CI33" s="396"/>
      <c r="CJ33" s="396"/>
      <c r="CK33" s="396"/>
      <c r="CL33" s="396"/>
      <c r="CM33" s="396"/>
      <c r="CN33" s="206"/>
      <c r="CO33" s="425" t="s">
        <v>202</v>
      </c>
      <c r="CP33" s="425"/>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網走地方教育研修センター組合</v>
      </c>
      <c r="BZ34" s="598"/>
      <c r="CA34" s="598"/>
      <c r="CB34" s="598"/>
      <c r="CC34" s="598"/>
      <c r="CD34" s="598"/>
      <c r="CE34" s="598"/>
      <c r="CF34" s="598"/>
      <c r="CG34" s="598"/>
      <c r="CH34" s="598"/>
      <c r="CI34" s="598"/>
      <c r="CJ34" s="598"/>
      <c r="CK34" s="598"/>
      <c r="CL34" s="598"/>
      <c r="CM34" s="598"/>
      <c r="CN34" s="181"/>
      <c r="CO34" s="597">
        <f>IF(CQ34="","",MAX(C34:D43,U34:V43,AM34:AN43,BE34:BF43,BW34:BX43)+1)</f>
        <v>11</v>
      </c>
      <c r="CP34" s="597"/>
      <c r="CQ34" s="598" t="str">
        <f>IF('各会計、関係団体の財政状況及び健全化判断比率'!BS7="","",'各会計、関係団体の財政状況及び健全化判断比率'!BS7)</f>
        <v>オホーツク楽器工業株式会社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6</v>
      </c>
      <c r="BF35" s="597"/>
      <c r="BG35" s="598" t="str">
        <f>IF('各会計、関係団体の財政状況及び健全化判断比率'!B32="","",'各会計、関係団体の財政状況及び健全化判断比率'!B32)</f>
        <v>下水道事業特別会計</v>
      </c>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紋別地区消防組合</v>
      </c>
      <c r="BZ35" s="598"/>
      <c r="CA35" s="598"/>
      <c r="CB35" s="598"/>
      <c r="CC35" s="598"/>
      <c r="CD35" s="598"/>
      <c r="CE35" s="598"/>
      <c r="CF35" s="598"/>
      <c r="CG35" s="598"/>
      <c r="CH35" s="598"/>
      <c r="CI35" s="598"/>
      <c r="CJ35" s="598"/>
      <c r="CK35" s="598"/>
      <c r="CL35" s="598"/>
      <c r="CM35" s="598"/>
      <c r="CN35" s="181"/>
      <c r="CO35" s="597">
        <f t="shared" ref="CO35:CO43" si="3">IF(CQ35="","",CO34+1)</f>
        <v>12</v>
      </c>
      <c r="CP35" s="597"/>
      <c r="CQ35" s="598" t="str">
        <f>IF('各会計、関係団体の財政状況及び健全化判断比率'!BS8="","",'各会計、関係団体の財政状況及び健全化判断比率'!BS8)</f>
        <v>株式会社森夢</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西紋別地区環境衛生組合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広域紋別病院企業団</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4NW/5J7Sv6d5YSs06NDrgIPBjBTjxZn9MqEQv41lr+iHM7y4N4Nw8vBLgSWtKonI+BhnQRlD4yJXUvIMam86w==" saltValue="N5QwZJUay2HYecmxbxRCN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51" t="s">
        <v>580</v>
      </c>
      <c r="D34" s="1151"/>
      <c r="E34" s="1152"/>
      <c r="F34" s="32">
        <v>2.41</v>
      </c>
      <c r="G34" s="33">
        <v>2.2000000000000002</v>
      </c>
      <c r="H34" s="33">
        <v>1.76</v>
      </c>
      <c r="I34" s="33">
        <v>4.78</v>
      </c>
      <c r="J34" s="34">
        <v>2.0499999999999998</v>
      </c>
      <c r="K34" s="22"/>
      <c r="L34" s="22"/>
      <c r="M34" s="22"/>
      <c r="N34" s="22"/>
      <c r="O34" s="22"/>
      <c r="P34" s="22"/>
    </row>
    <row r="35" spans="1:16" ht="39" customHeight="1" x14ac:dyDescent="0.15">
      <c r="A35" s="22"/>
      <c r="B35" s="35"/>
      <c r="C35" s="1145" t="s">
        <v>581</v>
      </c>
      <c r="D35" s="1146"/>
      <c r="E35" s="1147"/>
      <c r="F35" s="36">
        <v>1.35</v>
      </c>
      <c r="G35" s="37">
        <v>1.33</v>
      </c>
      <c r="H35" s="37">
        <v>2.3199999999999998</v>
      </c>
      <c r="I35" s="37">
        <v>1.21</v>
      </c>
      <c r="J35" s="38">
        <v>0.52</v>
      </c>
      <c r="K35" s="22"/>
      <c r="L35" s="22"/>
      <c r="M35" s="22"/>
      <c r="N35" s="22"/>
      <c r="O35" s="22"/>
      <c r="P35" s="22"/>
    </row>
    <row r="36" spans="1:16" ht="39" customHeight="1" x14ac:dyDescent="0.15">
      <c r="A36" s="22"/>
      <c r="B36" s="35"/>
      <c r="C36" s="1145" t="s">
        <v>582</v>
      </c>
      <c r="D36" s="1146"/>
      <c r="E36" s="1147"/>
      <c r="F36" s="36">
        <v>0.05</v>
      </c>
      <c r="G36" s="37">
        <v>7.0000000000000007E-2</v>
      </c>
      <c r="H36" s="37">
        <v>0.06</v>
      </c>
      <c r="I36" s="37">
        <v>0.05</v>
      </c>
      <c r="J36" s="38">
        <v>0.05</v>
      </c>
      <c r="K36" s="22"/>
      <c r="L36" s="22"/>
      <c r="M36" s="22"/>
      <c r="N36" s="22"/>
      <c r="O36" s="22"/>
      <c r="P36" s="22"/>
    </row>
    <row r="37" spans="1:16" ht="39" customHeight="1" x14ac:dyDescent="0.15">
      <c r="A37" s="22"/>
      <c r="B37" s="35"/>
      <c r="C37" s="1145" t="s">
        <v>583</v>
      </c>
      <c r="D37" s="1146"/>
      <c r="E37" s="1147"/>
      <c r="F37" s="36">
        <v>0.03</v>
      </c>
      <c r="G37" s="37">
        <v>0.05</v>
      </c>
      <c r="H37" s="37">
        <v>0.01</v>
      </c>
      <c r="I37" s="37">
        <v>0.04</v>
      </c>
      <c r="J37" s="38">
        <v>0.03</v>
      </c>
      <c r="K37" s="22"/>
      <c r="L37" s="22"/>
      <c r="M37" s="22"/>
      <c r="N37" s="22"/>
      <c r="O37" s="22"/>
      <c r="P37" s="22"/>
    </row>
    <row r="38" spans="1:16" ht="39" customHeight="1" x14ac:dyDescent="0.15">
      <c r="A38" s="22"/>
      <c r="B38" s="35"/>
      <c r="C38" s="1145" t="s">
        <v>584</v>
      </c>
      <c r="D38" s="1146"/>
      <c r="E38" s="1147"/>
      <c r="F38" s="36">
        <v>0.44</v>
      </c>
      <c r="G38" s="37">
        <v>0.27</v>
      </c>
      <c r="H38" s="37">
        <v>0.53</v>
      </c>
      <c r="I38" s="37">
        <v>0.16</v>
      </c>
      <c r="J38" s="38">
        <v>0</v>
      </c>
      <c r="K38" s="22"/>
      <c r="L38" s="22"/>
      <c r="M38" s="22"/>
      <c r="N38" s="22"/>
      <c r="O38" s="22"/>
      <c r="P38" s="22"/>
    </row>
    <row r="39" spans="1:16" ht="39" customHeight="1" x14ac:dyDescent="0.15">
      <c r="A39" s="22"/>
      <c r="B39" s="35"/>
      <c r="C39" s="1145" t="s">
        <v>585</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586</v>
      </c>
      <c r="D42" s="1146"/>
      <c r="E42" s="1147"/>
      <c r="F42" s="36" t="s">
        <v>532</v>
      </c>
      <c r="G42" s="37" t="s">
        <v>532</v>
      </c>
      <c r="H42" s="37" t="s">
        <v>532</v>
      </c>
      <c r="I42" s="37" t="s">
        <v>532</v>
      </c>
      <c r="J42" s="38" t="s">
        <v>532</v>
      </c>
      <c r="K42" s="22"/>
      <c r="L42" s="22"/>
      <c r="M42" s="22"/>
      <c r="N42" s="22"/>
      <c r="O42" s="22"/>
      <c r="P42" s="22"/>
    </row>
    <row r="43" spans="1:16" ht="39" customHeight="1" thickBot="1" x14ac:dyDescent="0.2">
      <c r="A43" s="22"/>
      <c r="B43" s="40"/>
      <c r="C43" s="1148" t="s">
        <v>587</v>
      </c>
      <c r="D43" s="1149"/>
      <c r="E43" s="1150"/>
      <c r="F43" s="41" t="s">
        <v>532</v>
      </c>
      <c r="G43" s="42" t="s">
        <v>532</v>
      </c>
      <c r="H43" s="42" t="s">
        <v>532</v>
      </c>
      <c r="I43" s="42" t="s">
        <v>532</v>
      </c>
      <c r="J43" s="43" t="s">
        <v>532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bdUBBixFccdKHCf2ovVdOJWOWGa+DAIhQCkZptH1tLcfKbTT2iz2lrT6WyMebrOQCelusuyM4TS7Iy7Cw+SrA==" saltValue="d6oYGidOmvqBwmyPKZj3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494</v>
      </c>
      <c r="L45" s="60">
        <v>439</v>
      </c>
      <c r="M45" s="60">
        <v>390</v>
      </c>
      <c r="N45" s="60">
        <v>399</v>
      </c>
      <c r="O45" s="61">
        <v>489</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532</v>
      </c>
      <c r="L46" s="64" t="s">
        <v>532</v>
      </c>
      <c r="M46" s="64" t="s">
        <v>532</v>
      </c>
      <c r="N46" s="64" t="s">
        <v>532</v>
      </c>
      <c r="O46" s="65" t="s">
        <v>532</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532</v>
      </c>
      <c r="L47" s="64" t="s">
        <v>532</v>
      </c>
      <c r="M47" s="64" t="s">
        <v>532</v>
      </c>
      <c r="N47" s="64" t="s">
        <v>532</v>
      </c>
      <c r="O47" s="65" t="s">
        <v>532</v>
      </c>
      <c r="P47" s="48"/>
      <c r="Q47" s="48"/>
      <c r="R47" s="48"/>
      <c r="S47" s="48"/>
      <c r="T47" s="48"/>
      <c r="U47" s="48"/>
    </row>
    <row r="48" spans="1:21" ht="30.75" customHeight="1" x14ac:dyDescent="0.15">
      <c r="A48" s="48"/>
      <c r="B48" s="1155"/>
      <c r="C48" s="1156"/>
      <c r="D48" s="62"/>
      <c r="E48" s="1161" t="s">
        <v>15</v>
      </c>
      <c r="F48" s="1161"/>
      <c r="G48" s="1161"/>
      <c r="H48" s="1161"/>
      <c r="I48" s="1161"/>
      <c r="J48" s="1162"/>
      <c r="K48" s="63">
        <v>75</v>
      </c>
      <c r="L48" s="64">
        <v>51</v>
      </c>
      <c r="M48" s="64">
        <v>50</v>
      </c>
      <c r="N48" s="64">
        <v>57</v>
      </c>
      <c r="O48" s="65">
        <v>57</v>
      </c>
      <c r="P48" s="48"/>
      <c r="Q48" s="48"/>
      <c r="R48" s="48"/>
      <c r="S48" s="48"/>
      <c r="T48" s="48"/>
      <c r="U48" s="48"/>
    </row>
    <row r="49" spans="1:21" ht="30.75" customHeight="1" x14ac:dyDescent="0.15">
      <c r="A49" s="48"/>
      <c r="B49" s="1155"/>
      <c r="C49" s="1156"/>
      <c r="D49" s="62"/>
      <c r="E49" s="1161" t="s">
        <v>16</v>
      </c>
      <c r="F49" s="1161"/>
      <c r="G49" s="1161"/>
      <c r="H49" s="1161"/>
      <c r="I49" s="1161"/>
      <c r="J49" s="1162"/>
      <c r="K49" s="63" t="s">
        <v>532</v>
      </c>
      <c r="L49" s="64" t="s">
        <v>532</v>
      </c>
      <c r="M49" s="64" t="s">
        <v>532</v>
      </c>
      <c r="N49" s="64" t="s">
        <v>532</v>
      </c>
      <c r="O49" s="65" t="s">
        <v>532</v>
      </c>
      <c r="P49" s="48"/>
      <c r="Q49" s="48"/>
      <c r="R49" s="48"/>
      <c r="S49" s="48"/>
      <c r="T49" s="48"/>
      <c r="U49" s="48"/>
    </row>
    <row r="50" spans="1:21" ht="30.75" customHeight="1" x14ac:dyDescent="0.15">
      <c r="A50" s="48"/>
      <c r="B50" s="1155"/>
      <c r="C50" s="1156"/>
      <c r="D50" s="62"/>
      <c r="E50" s="1161" t="s">
        <v>17</v>
      </c>
      <c r="F50" s="1161"/>
      <c r="G50" s="1161"/>
      <c r="H50" s="1161"/>
      <c r="I50" s="1161"/>
      <c r="J50" s="1162"/>
      <c r="K50" s="63">
        <v>3</v>
      </c>
      <c r="L50" s="64">
        <v>5</v>
      </c>
      <c r="M50" s="64">
        <v>0</v>
      </c>
      <c r="N50" s="64">
        <v>0</v>
      </c>
      <c r="O50" s="65">
        <v>0</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391</v>
      </c>
      <c r="L52" s="64">
        <v>357</v>
      </c>
      <c r="M52" s="64">
        <v>364</v>
      </c>
      <c r="N52" s="64">
        <v>356</v>
      </c>
      <c r="O52" s="65">
        <v>438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181</v>
      </c>
      <c r="L53" s="69">
        <v>138</v>
      </c>
      <c r="M53" s="69">
        <v>76</v>
      </c>
      <c r="N53" s="69">
        <v>100</v>
      </c>
      <c r="O53" s="70">
        <v>108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2">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urzzR1hN9apSoNihrMYNK2FVTL2wtNijYlbwjA8tTrcUhy5ItPVI68FxEc7AwQQP+VNbspXP51dw6AZ0NhMjg==" saltValue="9VsHJwmhgocj2sdIFBWna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574</v>
      </c>
      <c r="J40" s="103" t="s">
        <v>575</v>
      </c>
      <c r="K40" s="103" t="s">
        <v>576</v>
      </c>
      <c r="L40" s="103" t="s">
        <v>577</v>
      </c>
      <c r="M40" s="104" t="s">
        <v>578</v>
      </c>
    </row>
    <row r="41" spans="2:13" ht="27.75" customHeight="1" x14ac:dyDescent="0.15">
      <c r="B41" s="1184" t="s">
        <v>32</v>
      </c>
      <c r="C41" s="1185"/>
      <c r="D41" s="105"/>
      <c r="E41" s="1190" t="s">
        <v>33</v>
      </c>
      <c r="F41" s="1190"/>
      <c r="G41" s="1190"/>
      <c r="H41" s="1191"/>
      <c r="I41" s="355">
        <v>4356</v>
      </c>
      <c r="J41" s="356">
        <v>4069</v>
      </c>
      <c r="K41" s="356">
        <v>3991</v>
      </c>
      <c r="L41" s="356">
        <v>3784</v>
      </c>
      <c r="M41" s="357">
        <v>3768</v>
      </c>
    </row>
    <row r="42" spans="2:13" ht="27.75" customHeight="1" x14ac:dyDescent="0.15">
      <c r="B42" s="1186"/>
      <c r="C42" s="1187"/>
      <c r="D42" s="106"/>
      <c r="E42" s="1192" t="s">
        <v>34</v>
      </c>
      <c r="F42" s="1192"/>
      <c r="G42" s="1192"/>
      <c r="H42" s="1193"/>
      <c r="I42" s="358" t="s">
        <v>532</v>
      </c>
      <c r="J42" s="359" t="s">
        <v>532</v>
      </c>
      <c r="K42" s="359" t="s">
        <v>532</v>
      </c>
      <c r="L42" s="359" t="s">
        <v>532</v>
      </c>
      <c r="M42" s="360" t="s">
        <v>532</v>
      </c>
    </row>
    <row r="43" spans="2:13" ht="27.75" customHeight="1" x14ac:dyDescent="0.15">
      <c r="B43" s="1186"/>
      <c r="C43" s="1187"/>
      <c r="D43" s="106"/>
      <c r="E43" s="1192" t="s">
        <v>35</v>
      </c>
      <c r="F43" s="1192"/>
      <c r="G43" s="1192"/>
      <c r="H43" s="1193"/>
      <c r="I43" s="358">
        <v>610</v>
      </c>
      <c r="J43" s="359">
        <v>584</v>
      </c>
      <c r="K43" s="359">
        <v>549</v>
      </c>
      <c r="L43" s="359">
        <v>526</v>
      </c>
      <c r="M43" s="360">
        <v>485</v>
      </c>
    </row>
    <row r="44" spans="2:13" ht="27.75" customHeight="1" x14ac:dyDescent="0.15">
      <c r="B44" s="1186"/>
      <c r="C44" s="1187"/>
      <c r="D44" s="106"/>
      <c r="E44" s="1192" t="s">
        <v>36</v>
      </c>
      <c r="F44" s="1192"/>
      <c r="G44" s="1192"/>
      <c r="H44" s="1193"/>
      <c r="I44" s="358">
        <v>19</v>
      </c>
      <c r="J44" s="359">
        <v>16</v>
      </c>
      <c r="K44" s="359">
        <v>14</v>
      </c>
      <c r="L44" s="359">
        <v>12</v>
      </c>
      <c r="M44" s="360">
        <v>10</v>
      </c>
    </row>
    <row r="45" spans="2:13" ht="27.75" customHeight="1" x14ac:dyDescent="0.15">
      <c r="B45" s="1186"/>
      <c r="C45" s="1187"/>
      <c r="D45" s="106"/>
      <c r="E45" s="1192" t="s">
        <v>37</v>
      </c>
      <c r="F45" s="1192"/>
      <c r="G45" s="1192"/>
      <c r="H45" s="1193"/>
      <c r="I45" s="358">
        <v>228</v>
      </c>
      <c r="J45" s="359">
        <v>238</v>
      </c>
      <c r="K45" s="359">
        <v>194</v>
      </c>
      <c r="L45" s="359">
        <v>215</v>
      </c>
      <c r="M45" s="360">
        <v>358</v>
      </c>
    </row>
    <row r="46" spans="2:13" ht="27.75" customHeight="1" x14ac:dyDescent="0.15">
      <c r="B46" s="1186"/>
      <c r="C46" s="1187"/>
      <c r="D46" s="107"/>
      <c r="E46" s="1192" t="s">
        <v>38</v>
      </c>
      <c r="F46" s="1192"/>
      <c r="G46" s="1192"/>
      <c r="H46" s="1193"/>
      <c r="I46" s="358">
        <v>2</v>
      </c>
      <c r="J46" s="359">
        <v>2</v>
      </c>
      <c r="K46" s="359">
        <v>2</v>
      </c>
      <c r="L46" s="359">
        <v>2</v>
      </c>
      <c r="M46" s="360">
        <v>2</v>
      </c>
    </row>
    <row r="47" spans="2:13" ht="27.75" customHeight="1" x14ac:dyDescent="0.15">
      <c r="B47" s="1186"/>
      <c r="C47" s="1187"/>
      <c r="D47" s="108"/>
      <c r="E47" s="1194" t="s">
        <v>39</v>
      </c>
      <c r="F47" s="1195"/>
      <c r="G47" s="1195"/>
      <c r="H47" s="1196"/>
      <c r="I47" s="358" t="s">
        <v>532</v>
      </c>
      <c r="J47" s="359" t="s">
        <v>532</v>
      </c>
      <c r="K47" s="359" t="s">
        <v>532</v>
      </c>
      <c r="L47" s="359" t="s">
        <v>532</v>
      </c>
      <c r="M47" s="360" t="s">
        <v>532</v>
      </c>
    </row>
    <row r="48" spans="2:13" ht="27.75" customHeight="1" x14ac:dyDescent="0.15">
      <c r="B48" s="1186"/>
      <c r="C48" s="1187"/>
      <c r="D48" s="106"/>
      <c r="E48" s="1192" t="s">
        <v>40</v>
      </c>
      <c r="F48" s="1192"/>
      <c r="G48" s="1192"/>
      <c r="H48" s="1193"/>
      <c r="I48" s="358" t="s">
        <v>532</v>
      </c>
      <c r="J48" s="359" t="s">
        <v>532</v>
      </c>
      <c r="K48" s="359" t="s">
        <v>532</v>
      </c>
      <c r="L48" s="359" t="s">
        <v>532</v>
      </c>
      <c r="M48" s="360" t="s">
        <v>532</v>
      </c>
    </row>
    <row r="49" spans="2:13" ht="27.75" customHeight="1" x14ac:dyDescent="0.15">
      <c r="B49" s="1188"/>
      <c r="C49" s="1189"/>
      <c r="D49" s="106"/>
      <c r="E49" s="1192" t="s">
        <v>41</v>
      </c>
      <c r="F49" s="1192"/>
      <c r="G49" s="1192"/>
      <c r="H49" s="1193"/>
      <c r="I49" s="358" t="s">
        <v>532</v>
      </c>
      <c r="J49" s="359" t="s">
        <v>532</v>
      </c>
      <c r="K49" s="359" t="s">
        <v>532</v>
      </c>
      <c r="L49" s="359" t="s">
        <v>532</v>
      </c>
      <c r="M49" s="360" t="s">
        <v>532</v>
      </c>
    </row>
    <row r="50" spans="2:13" ht="27.75" customHeight="1" x14ac:dyDescent="0.15">
      <c r="B50" s="1197" t="s">
        <v>42</v>
      </c>
      <c r="C50" s="1198"/>
      <c r="D50" s="109"/>
      <c r="E50" s="1192" t="s">
        <v>43</v>
      </c>
      <c r="F50" s="1192"/>
      <c r="G50" s="1192"/>
      <c r="H50" s="1193"/>
      <c r="I50" s="358">
        <v>3200</v>
      </c>
      <c r="J50" s="359">
        <v>2782</v>
      </c>
      <c r="K50" s="359">
        <v>2833</v>
      </c>
      <c r="L50" s="359">
        <v>2857</v>
      </c>
      <c r="M50" s="360">
        <v>2815</v>
      </c>
    </row>
    <row r="51" spans="2:13" ht="27.75" customHeight="1" x14ac:dyDescent="0.15">
      <c r="B51" s="1186"/>
      <c r="C51" s="1187"/>
      <c r="D51" s="106"/>
      <c r="E51" s="1192" t="s">
        <v>44</v>
      </c>
      <c r="F51" s="1192"/>
      <c r="G51" s="1192"/>
      <c r="H51" s="1193"/>
      <c r="I51" s="358">
        <v>504</v>
      </c>
      <c r="J51" s="359">
        <v>443</v>
      </c>
      <c r="K51" s="359">
        <v>410</v>
      </c>
      <c r="L51" s="359">
        <v>369</v>
      </c>
      <c r="M51" s="360">
        <v>372</v>
      </c>
    </row>
    <row r="52" spans="2:13" ht="27.75" customHeight="1" x14ac:dyDescent="0.15">
      <c r="B52" s="1188"/>
      <c r="C52" s="1189"/>
      <c r="D52" s="106"/>
      <c r="E52" s="1192" t="s">
        <v>45</v>
      </c>
      <c r="F52" s="1192"/>
      <c r="G52" s="1192"/>
      <c r="H52" s="1193"/>
      <c r="I52" s="358">
        <v>3264</v>
      </c>
      <c r="J52" s="359">
        <v>3090</v>
      </c>
      <c r="K52" s="359">
        <v>3043</v>
      </c>
      <c r="L52" s="359">
        <v>3014</v>
      </c>
      <c r="M52" s="360">
        <v>3045</v>
      </c>
    </row>
    <row r="53" spans="2:13" ht="27.75" customHeight="1" thickBot="1" x14ac:dyDescent="0.2">
      <c r="B53" s="1199" t="s">
        <v>46</v>
      </c>
      <c r="C53" s="1200"/>
      <c r="D53" s="110"/>
      <c r="E53" s="1201" t="s">
        <v>47</v>
      </c>
      <c r="F53" s="1201"/>
      <c r="G53" s="1201"/>
      <c r="H53" s="1202"/>
      <c r="I53" s="361">
        <v>-1753</v>
      </c>
      <c r="J53" s="362">
        <v>-1405</v>
      </c>
      <c r="K53" s="362">
        <v>-1535</v>
      </c>
      <c r="L53" s="362">
        <v>-1700</v>
      </c>
      <c r="M53" s="363">
        <v>-1607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JkkhN90mPfUHBmfWK/b4hkl1Ve7vsyZZBzXzOQ9H0OLCPDH3vz5xqL15rLinL6QHMqqKscsg7oej7+tq6BVSng==" saltValue="ghAtnHIwUxuuhqcYx1aD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576</v>
      </c>
      <c r="G54" s="119" t="s">
        <v>577</v>
      </c>
      <c r="H54" s="120" t="s">
        <v>578</v>
      </c>
    </row>
    <row r="55" spans="2:8" ht="52.5" customHeight="1" x14ac:dyDescent="0.15">
      <c r="B55" s="121"/>
      <c r="C55" s="1211" t="s">
        <v>50</v>
      </c>
      <c r="D55" s="1211"/>
      <c r="E55" s="1212"/>
      <c r="F55" s="122">
        <v>685</v>
      </c>
      <c r="G55" s="122">
        <v>700</v>
      </c>
      <c r="H55" s="123">
        <v>671</v>
      </c>
    </row>
    <row r="56" spans="2:8" ht="52.5" customHeight="1" x14ac:dyDescent="0.15">
      <c r="B56" s="124"/>
      <c r="C56" s="1213" t="s">
        <v>51</v>
      </c>
      <c r="D56" s="1213"/>
      <c r="E56" s="1214"/>
      <c r="F56" s="125">
        <v>428</v>
      </c>
      <c r="G56" s="125">
        <v>428</v>
      </c>
      <c r="H56" s="126">
        <v>476</v>
      </c>
    </row>
    <row r="57" spans="2:8" ht="53.25" customHeight="1" x14ac:dyDescent="0.15">
      <c r="B57" s="124"/>
      <c r="C57" s="1215" t="s">
        <v>52</v>
      </c>
      <c r="D57" s="1215"/>
      <c r="E57" s="1216"/>
      <c r="F57" s="127">
        <v>1683</v>
      </c>
      <c r="G57" s="127">
        <v>1728</v>
      </c>
      <c r="H57" s="128">
        <v>1668</v>
      </c>
    </row>
    <row r="58" spans="2:8" ht="45.75" customHeight="1" x14ac:dyDescent="0.15">
      <c r="B58" s="129"/>
      <c r="C58" s="1203" t="s">
        <v>602</v>
      </c>
      <c r="D58" s="1204"/>
      <c r="E58" s="1205"/>
      <c r="F58" s="130">
        <v>679</v>
      </c>
      <c r="G58" s="130">
        <v>679</v>
      </c>
      <c r="H58" s="131">
        <v>640</v>
      </c>
    </row>
    <row r="59" spans="2:8" ht="45.75" customHeight="1" x14ac:dyDescent="0.15">
      <c r="B59" s="129"/>
      <c r="C59" s="1203" t="s">
        <v>603</v>
      </c>
      <c r="D59" s="1204"/>
      <c r="E59" s="1205"/>
      <c r="F59" s="130">
        <v>329</v>
      </c>
      <c r="G59" s="130">
        <v>317</v>
      </c>
      <c r="H59" s="131">
        <v>301</v>
      </c>
    </row>
    <row r="60" spans="2:8" ht="45.75" customHeight="1" x14ac:dyDescent="0.15">
      <c r="B60" s="129"/>
      <c r="C60" s="1203" t="s">
        <v>604</v>
      </c>
      <c r="D60" s="1204"/>
      <c r="E60" s="1205"/>
      <c r="F60" s="130">
        <v>241</v>
      </c>
      <c r="G60" s="130">
        <v>241</v>
      </c>
      <c r="H60" s="131">
        <v>241</v>
      </c>
    </row>
    <row r="61" spans="2:8" ht="45.75" customHeight="1" x14ac:dyDescent="0.15">
      <c r="B61" s="129"/>
      <c r="C61" s="1203" t="s">
        <v>605</v>
      </c>
      <c r="D61" s="1204"/>
      <c r="E61" s="1205"/>
      <c r="F61" s="130">
        <v>230</v>
      </c>
      <c r="G61" s="130">
        <v>230</v>
      </c>
      <c r="H61" s="131">
        <v>230</v>
      </c>
    </row>
    <row r="62" spans="2:8" ht="45.75" customHeight="1" thickBot="1" x14ac:dyDescent="0.2">
      <c r="B62" s="132"/>
      <c r="C62" s="1206" t="s">
        <v>606</v>
      </c>
      <c r="D62" s="1207"/>
      <c r="E62" s="1208"/>
      <c r="F62" s="133">
        <v>103</v>
      </c>
      <c r="G62" s="133">
        <v>115</v>
      </c>
      <c r="H62" s="134">
        <v>116</v>
      </c>
    </row>
    <row r="63" spans="2:8" ht="52.5" customHeight="1" thickBot="1" x14ac:dyDescent="0.2">
      <c r="B63" s="135"/>
      <c r="C63" s="1209" t="s">
        <v>53</v>
      </c>
      <c r="D63" s="1209"/>
      <c r="E63" s="1210"/>
      <c r="F63" s="136">
        <v>2796</v>
      </c>
      <c r="G63" s="136">
        <v>2857</v>
      </c>
      <c r="H63" s="137">
        <v>2815</v>
      </c>
    </row>
    <row r="64" spans="2:8" x14ac:dyDescent="0.15"/>
  </sheetData>
  <sheetProtection algorithmName="SHA-512" hashValue="jWgB7TRAsW+8zwihNdJHGv/aScYl0tRu/NszHJDEEcpI233CgoZu5guRDMyAeTeSThM1TVDxrtXt2ojcFqSXew==" saltValue="1yuHG4Wm128HalDrnurG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571</v>
      </c>
      <c r="G2" s="151"/>
      <c r="H2" s="152"/>
    </row>
    <row r="3" spans="1:8" x14ac:dyDescent="0.15">
      <c r="A3" s="148" t="s">
        <v>564</v>
      </c>
      <c r="B3" s="153"/>
      <c r="C3" s="154"/>
      <c r="D3" s="155">
        <v>901860</v>
      </c>
      <c r="E3" s="156"/>
      <c r="F3" s="157">
        <v>271581</v>
      </c>
      <c r="G3" s="158"/>
      <c r="H3" s="159"/>
    </row>
    <row r="4" spans="1:8" x14ac:dyDescent="0.15">
      <c r="A4" s="160"/>
      <c r="B4" s="161"/>
      <c r="C4" s="162"/>
      <c r="D4" s="163">
        <v>73532</v>
      </c>
      <c r="E4" s="164"/>
      <c r="F4" s="165">
        <v>117844</v>
      </c>
      <c r="G4" s="166"/>
      <c r="H4" s="167"/>
    </row>
    <row r="5" spans="1:8" x14ac:dyDescent="0.15">
      <c r="A5" s="148" t="s">
        <v>566</v>
      </c>
      <c r="B5" s="153"/>
      <c r="C5" s="154"/>
      <c r="D5" s="155">
        <v>515568</v>
      </c>
      <c r="E5" s="156"/>
      <c r="F5" s="157">
        <v>268375</v>
      </c>
      <c r="G5" s="158"/>
      <c r="H5" s="159"/>
    </row>
    <row r="6" spans="1:8" x14ac:dyDescent="0.15">
      <c r="A6" s="160"/>
      <c r="B6" s="161"/>
      <c r="C6" s="162"/>
      <c r="D6" s="163">
        <v>417497</v>
      </c>
      <c r="E6" s="164"/>
      <c r="F6" s="165">
        <v>119602</v>
      </c>
      <c r="G6" s="166"/>
      <c r="H6" s="167"/>
    </row>
    <row r="7" spans="1:8" x14ac:dyDescent="0.15">
      <c r="A7" s="148" t="s">
        <v>567</v>
      </c>
      <c r="B7" s="153"/>
      <c r="C7" s="154"/>
      <c r="D7" s="155">
        <v>205323</v>
      </c>
      <c r="E7" s="156"/>
      <c r="F7" s="157">
        <v>301035</v>
      </c>
      <c r="G7" s="158"/>
      <c r="H7" s="159"/>
    </row>
    <row r="8" spans="1:8" x14ac:dyDescent="0.15">
      <c r="A8" s="160"/>
      <c r="B8" s="161"/>
      <c r="C8" s="162"/>
      <c r="D8" s="163">
        <v>96413</v>
      </c>
      <c r="E8" s="164"/>
      <c r="F8" s="165">
        <v>154376</v>
      </c>
      <c r="G8" s="166"/>
      <c r="H8" s="167"/>
    </row>
    <row r="9" spans="1:8" x14ac:dyDescent="0.15">
      <c r="A9" s="148" t="s">
        <v>568</v>
      </c>
      <c r="B9" s="153"/>
      <c r="C9" s="154"/>
      <c r="D9" s="155">
        <v>251961</v>
      </c>
      <c r="E9" s="156"/>
      <c r="F9" s="157">
        <v>277467</v>
      </c>
      <c r="G9" s="158"/>
      <c r="H9" s="159"/>
    </row>
    <row r="10" spans="1:8" x14ac:dyDescent="0.15">
      <c r="A10" s="160"/>
      <c r="B10" s="161"/>
      <c r="C10" s="162"/>
      <c r="D10" s="163">
        <v>101532</v>
      </c>
      <c r="E10" s="164"/>
      <c r="F10" s="165">
        <v>128378</v>
      </c>
      <c r="G10" s="166"/>
      <c r="H10" s="167"/>
    </row>
    <row r="11" spans="1:8" x14ac:dyDescent="0.15">
      <c r="A11" s="148" t="s">
        <v>569</v>
      </c>
      <c r="B11" s="153"/>
      <c r="C11" s="154"/>
      <c r="D11" s="155">
        <v>762390</v>
      </c>
      <c r="E11" s="156"/>
      <c r="F11" s="157">
        <v>282256</v>
      </c>
      <c r="G11" s="158"/>
      <c r="H11" s="159"/>
    </row>
    <row r="12" spans="1:8" x14ac:dyDescent="0.15">
      <c r="A12" s="160"/>
      <c r="B12" s="161"/>
      <c r="C12" s="168"/>
      <c r="D12" s="163">
        <v>269975</v>
      </c>
      <c r="E12" s="164"/>
      <c r="F12" s="165">
        <v>145453</v>
      </c>
      <c r="G12" s="166"/>
      <c r="H12" s="167"/>
    </row>
    <row r="13" spans="1:8" x14ac:dyDescent="0.15">
      <c r="A13" s="148"/>
      <c r="B13" s="153"/>
      <c r="C13" s="169"/>
      <c r="D13" s="170">
        <v>527420</v>
      </c>
      <c r="E13" s="171"/>
      <c r="F13" s="172">
        <v>280143</v>
      </c>
      <c r="G13" s="173"/>
      <c r="H13" s="159"/>
    </row>
    <row r="14" spans="1:8" x14ac:dyDescent="0.15">
      <c r="A14" s="160"/>
      <c r="B14" s="161"/>
      <c r="C14" s="162"/>
      <c r="D14" s="163">
        <v>191790</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2.41</v>
      </c>
      <c r="C19" s="174">
        <f>ROUND(VALUE(SUBSTITUTE(実質収支比率等に係る経年分析!G$48,"▲","-")),2)</f>
        <v>2.2000000000000002</v>
      </c>
      <c r="D19" s="174">
        <f>ROUND(VALUE(SUBSTITUTE(実質収支比率等に係る経年分析!H$48,"▲","-")),2)</f>
        <v>1.77</v>
      </c>
      <c r="E19" s="174">
        <f>ROUND(VALUE(SUBSTITUTE(実質収支比率等に係る経年分析!I$48,"▲","-")),2)</f>
        <v>4.78</v>
      </c>
      <c r="F19" s="174">
        <f>ROUND(VALUE(SUBSTITUTE(実質収支比率等に係る経年分析!J$48,"▲","-")),2)</f>
        <v>2.06</v>
      </c>
    </row>
    <row r="20" spans="1:11" x14ac:dyDescent="0.15">
      <c r="A20" s="174" t="s">
        <v>57</v>
      </c>
      <c r="B20" s="174">
        <f>ROUND(VALUE(SUBSTITUTE(実質収支比率等に係る経年分析!F$47,"▲","-")),2)</f>
        <v>44.32</v>
      </c>
      <c r="C20" s="174">
        <f>ROUND(VALUE(SUBSTITUTE(実質収支比率等に係る経年分析!G$47,"▲","-")),2)</f>
        <v>45.16</v>
      </c>
      <c r="D20" s="174">
        <f>ROUND(VALUE(SUBSTITUTE(実質収支比率等に係る経年分析!H$47,"▲","-")),2)</f>
        <v>48.89</v>
      </c>
      <c r="E20" s="174">
        <f>ROUND(VALUE(SUBSTITUTE(実質収支比率等に係る経年分析!I$47,"▲","-")),2)</f>
        <v>47.7</v>
      </c>
      <c r="F20" s="174">
        <f>ROUND(VALUE(SUBSTITUTE(実質収支比率等に係る経年分析!J$47,"▲","-")),2)</f>
        <v>42.5</v>
      </c>
    </row>
    <row r="21" spans="1:11" x14ac:dyDescent="0.15">
      <c r="A21" s="174" t="s">
        <v>58</v>
      </c>
      <c r="B21" s="174">
        <f>IF(ISNUMBER(VALUE(SUBSTITUTE(実質収支比率等に係る経年分析!F$49,"▲","-"))),ROUND(VALUE(SUBSTITUTE(実質収支比率等に係る経年分析!F$49,"▲","-")),2),NA())</f>
        <v>4.0999999999999996</v>
      </c>
      <c r="C21" s="174">
        <f>IF(ISNUMBER(VALUE(SUBSTITUTE(実質収支比率等に係る経年分析!G$49,"▲","-"))),ROUND(VALUE(SUBSTITUTE(実質収支比率等に係る経年分析!G$49,"▲","-")),2),NA())</f>
        <v>24.91</v>
      </c>
      <c r="D21" s="174">
        <f>IF(ISNUMBER(VALUE(SUBSTITUTE(実質収支比率等に係る経年分析!H$49,"▲","-"))),ROUND(VALUE(SUBSTITUTE(実質収支比率等に係る経年分析!H$49,"▲","-")),2),NA())</f>
        <v>4.45</v>
      </c>
      <c r="E21" s="174">
        <f>IF(ISNUMBER(VALUE(SUBSTITUTE(実質収支比率等に係る経年分析!I$49,"▲","-"))),ROUND(VALUE(SUBSTITUTE(実質収支比率等に係る経年分析!I$49,"▲","-")),2),NA())</f>
        <v>4.13</v>
      </c>
      <c r="F21" s="174">
        <f>IF(ISNUMBER(VALUE(SUBSTITUTE(実質収支比率等に係る経年分析!J$49,"▲","-"))),ROUND(VALUE(SUBSTITUTE(実質収支比率等に係る経年分析!J$49,"▲","-")),2),NA())</f>
        <v>-4.24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0.03</v>
      </c>
    </row>
    <row r="34" spans="1:16" x14ac:dyDescent="0.15">
      <c r="A34" s="175" t="str">
        <f>IF(連結実質赤字比率に係る赤字・黒字の構成分析!C$36="",NA(),連結実質赤字比率に係る赤字・黒字の構成分析!C$36)</f>
        <v>簡易水道事業特別会計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7.0000000000000007E-2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0.05</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2.3199999999999998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0.52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2.41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2.2000000000000002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1.76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4.78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2.0499999999999998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391</v>
      </c>
      <c r="E42" s="176"/>
      <c r="F42" s="176"/>
      <c r="G42" s="176">
        <f>'実質公債費比率（分子）の構造'!L$52</f>
        <v>357</v>
      </c>
      <c r="H42" s="176"/>
      <c r="I42" s="176"/>
      <c r="J42" s="176">
        <f>'実質公債費比率（分子）の構造'!M$52</f>
        <v>364</v>
      </c>
      <c r="K42" s="176"/>
      <c r="L42" s="176"/>
      <c r="M42" s="176">
        <f>'実質公債費比率（分子）の構造'!N$52</f>
        <v>356</v>
      </c>
      <c r="N42" s="176"/>
      <c r="O42" s="176"/>
      <c r="P42" s="176">
        <f>'実質公債費比率（分子）の構造'!O$52</f>
        <v>438</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3</v>
      </c>
      <c r="C44" s="176"/>
      <c r="D44" s="176"/>
      <c r="E44" s="176">
        <f>'実質公債費比率（分子）の構造'!L$50</f>
        <v>5</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75</v>
      </c>
      <c r="C46" s="176"/>
      <c r="D46" s="176"/>
      <c r="E46" s="176">
        <f>'実質公債費比率（分子）の構造'!L$48</f>
        <v>51</v>
      </c>
      <c r="F46" s="176"/>
      <c r="G46" s="176"/>
      <c r="H46" s="176">
        <f>'実質公債費比率（分子）の構造'!M$48</f>
        <v>50</v>
      </c>
      <c r="I46" s="176"/>
      <c r="J46" s="176"/>
      <c r="K46" s="176">
        <f>'実質公債費比率（分子）の構造'!N$48</f>
        <v>57</v>
      </c>
      <c r="L46" s="176"/>
      <c r="M46" s="176"/>
      <c r="N46" s="176">
        <f>'実質公債費比率（分子）の構造'!O$48</f>
        <v>57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494</v>
      </c>
      <c r="C49" s="176"/>
      <c r="D49" s="176"/>
      <c r="E49" s="176">
        <f>'実質公債費比率（分子）の構造'!L$45</f>
        <v>439</v>
      </c>
      <c r="F49" s="176"/>
      <c r="G49" s="176"/>
      <c r="H49" s="176">
        <f>'実質公債費比率（分子）の構造'!M$45</f>
        <v>390</v>
      </c>
      <c r="I49" s="176"/>
      <c r="J49" s="176"/>
      <c r="K49" s="176">
        <f>'実質公債費比率（分子）の構造'!N$45</f>
        <v>399</v>
      </c>
      <c r="L49" s="176"/>
      <c r="M49" s="176"/>
      <c r="N49" s="176">
        <f>'実質公債費比率（分子）の構造'!O$45</f>
        <v>489</v>
      </c>
      <c r="O49" s="176"/>
      <c r="P49" s="176"/>
    </row>
    <row r="50" spans="1:16" x14ac:dyDescent="0.15">
      <c r="A50" s="176" t="s">
        <v>73</v>
      </c>
      <c r="B50" s="176" t="e">
        <f>NA()</f>
        <v>#N/A</v>
      </c>
      <c r="C50" s="176">
        <f>IF(ISNUMBER('実質公債費比率（分子）の構造'!K$53),'実質公債費比率（分子）の構造'!K$53,NA())</f>
        <v>181</v>
      </c>
      <c r="D50" s="176" t="e">
        <f>NA()</f>
        <v>#N/A</v>
      </c>
      <c r="E50" s="176" t="e">
        <f>NA()</f>
        <v>#N/A</v>
      </c>
      <c r="F50" s="176">
        <f>IF(ISNUMBER('実質公債費比率（分子）の構造'!L$53),'実質公債費比率（分子）の構造'!L$53,NA())</f>
        <v>138</v>
      </c>
      <c r="G50" s="176" t="e">
        <f>NA()</f>
        <v>#N/A</v>
      </c>
      <c r="H50" s="176" t="e">
        <f>NA()</f>
        <v>#N/A</v>
      </c>
      <c r="I50" s="176">
        <f>IF(ISNUMBER('実質公債費比率（分子）の構造'!M$53),'実質公債費比率（分子）の構造'!M$53,NA())</f>
        <v>76</v>
      </c>
      <c r="J50" s="176" t="e">
        <f>NA()</f>
        <v>#N/A</v>
      </c>
      <c r="K50" s="176" t="e">
        <f>NA()</f>
        <v>#N/A</v>
      </c>
      <c r="L50" s="176">
        <f>IF(ISNUMBER('実質公債費比率（分子）の構造'!N$53),'実質公債費比率（分子）の構造'!N$53,NA())</f>
        <v>100</v>
      </c>
      <c r="M50" s="176" t="e">
        <f>NA()</f>
        <v>#N/A</v>
      </c>
      <c r="N50" s="176" t="e">
        <f>NA()</f>
        <v>#N/A</v>
      </c>
      <c r="O50" s="176">
        <f>IF(ISNUMBER('実質公債費比率（分子）の構造'!O$53),'実質公債費比率（分子）の構造'!O$53,NA())</f>
        <v>108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3264</v>
      </c>
      <c r="E56" s="175"/>
      <c r="F56" s="175"/>
      <c r="G56" s="175">
        <f>'将来負担比率（分子）の構造'!J$52</f>
        <v>3090</v>
      </c>
      <c r="H56" s="175"/>
      <c r="I56" s="175"/>
      <c r="J56" s="175">
        <f>'将来負担比率（分子）の構造'!K$52</f>
        <v>3043</v>
      </c>
      <c r="K56" s="175"/>
      <c r="L56" s="175"/>
      <c r="M56" s="175">
        <f>'将来負担比率（分子）の構造'!L$52</f>
        <v>3014</v>
      </c>
      <c r="N56" s="175"/>
      <c r="O56" s="175"/>
      <c r="P56" s="175">
        <f>'将来負担比率（分子）の構造'!M$52</f>
        <v>3045</v>
      </c>
    </row>
    <row r="57" spans="1:16" x14ac:dyDescent="0.15">
      <c r="A57" s="175" t="s">
        <v>44</v>
      </c>
      <c r="B57" s="175"/>
      <c r="C57" s="175"/>
      <c r="D57" s="175">
        <f>'将来負担比率（分子）の構造'!I$51</f>
        <v>504</v>
      </c>
      <c r="E57" s="175"/>
      <c r="F57" s="175"/>
      <c r="G57" s="175">
        <f>'将来負担比率（分子）の構造'!J$51</f>
        <v>443</v>
      </c>
      <c r="H57" s="175"/>
      <c r="I57" s="175"/>
      <c r="J57" s="175">
        <f>'将来負担比率（分子）の構造'!K$51</f>
        <v>410</v>
      </c>
      <c r="K57" s="175"/>
      <c r="L57" s="175"/>
      <c r="M57" s="175">
        <f>'将来負担比率（分子）の構造'!L$51</f>
        <v>369</v>
      </c>
      <c r="N57" s="175"/>
      <c r="O57" s="175"/>
      <c r="P57" s="175">
        <f>'将来負担比率（分子）の構造'!M$51</f>
        <v>372</v>
      </c>
    </row>
    <row r="58" spans="1:16" x14ac:dyDescent="0.15">
      <c r="A58" s="175" t="s">
        <v>43</v>
      </c>
      <c r="B58" s="175"/>
      <c r="C58" s="175"/>
      <c r="D58" s="175">
        <f>'将来負担比率（分子）の構造'!I$50</f>
        <v>3200</v>
      </c>
      <c r="E58" s="175"/>
      <c r="F58" s="175"/>
      <c r="G58" s="175">
        <f>'将来負担比率（分子）の構造'!J$50</f>
        <v>2782</v>
      </c>
      <c r="H58" s="175"/>
      <c r="I58" s="175"/>
      <c r="J58" s="175">
        <f>'将来負担比率（分子）の構造'!K$50</f>
        <v>2833</v>
      </c>
      <c r="K58" s="175"/>
      <c r="L58" s="175"/>
      <c r="M58" s="175">
        <f>'将来負担比率（分子）の構造'!L$50</f>
        <v>2857</v>
      </c>
      <c r="N58" s="175"/>
      <c r="O58" s="175"/>
      <c r="P58" s="175">
        <f>'将来負担比率（分子）の構造'!M$50</f>
        <v>2815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v>
      </c>
      <c r="C61" s="175"/>
      <c r="D61" s="175"/>
      <c r="E61" s="175">
        <f>'将来負担比率（分子）の構造'!J$46</f>
        <v>2</v>
      </c>
      <c r="F61" s="175"/>
      <c r="G61" s="175"/>
      <c r="H61" s="175">
        <f>'将来負担比率（分子）の構造'!K$46</f>
        <v>2</v>
      </c>
      <c r="I61" s="175"/>
      <c r="J61" s="175"/>
      <c r="K61" s="175">
        <f>'将来負担比率（分子）の構造'!L$46</f>
        <v>2</v>
      </c>
      <c r="L61" s="175"/>
      <c r="M61" s="175"/>
      <c r="N61" s="175">
        <f>'将来負担比率（分子）の構造'!M$46</f>
        <v>2</v>
      </c>
      <c r="O61" s="175"/>
      <c r="P61" s="175"/>
    </row>
    <row r="62" spans="1:16" x14ac:dyDescent="0.15">
      <c r="A62" s="175" t="s">
        <v>37</v>
      </c>
      <c r="B62" s="175">
        <f>'将来負担比率（分子）の構造'!I$45</f>
        <v>228</v>
      </c>
      <c r="C62" s="175"/>
      <c r="D62" s="175"/>
      <c r="E62" s="175">
        <f>'将来負担比率（分子）の構造'!J$45</f>
        <v>238</v>
      </c>
      <c r="F62" s="175"/>
      <c r="G62" s="175"/>
      <c r="H62" s="175">
        <f>'将来負担比率（分子）の構造'!K$45</f>
        <v>194</v>
      </c>
      <c r="I62" s="175"/>
      <c r="J62" s="175"/>
      <c r="K62" s="175">
        <f>'将来負担比率（分子）の構造'!L$45</f>
        <v>215</v>
      </c>
      <c r="L62" s="175"/>
      <c r="M62" s="175"/>
      <c r="N62" s="175">
        <f>'将来負担比率（分子）の構造'!M$45</f>
        <v>358</v>
      </c>
      <c r="O62" s="175"/>
      <c r="P62" s="175"/>
    </row>
    <row r="63" spans="1:16" x14ac:dyDescent="0.15">
      <c r="A63" s="175" t="s">
        <v>36</v>
      </c>
      <c r="B63" s="175">
        <f>'将来負担比率（分子）の構造'!I$44</f>
        <v>19</v>
      </c>
      <c r="C63" s="175"/>
      <c r="D63" s="175"/>
      <c r="E63" s="175">
        <f>'将来負担比率（分子）の構造'!J$44</f>
        <v>16</v>
      </c>
      <c r="F63" s="175"/>
      <c r="G63" s="175"/>
      <c r="H63" s="175">
        <f>'将来負担比率（分子）の構造'!K$44</f>
        <v>14</v>
      </c>
      <c r="I63" s="175"/>
      <c r="J63" s="175"/>
      <c r="K63" s="175">
        <f>'将来負担比率（分子）の構造'!L$44</f>
        <v>12</v>
      </c>
      <c r="L63" s="175"/>
      <c r="M63" s="175"/>
      <c r="N63" s="175">
        <f>'将来負担比率（分子）の構造'!M$44</f>
        <v>10</v>
      </c>
      <c r="O63" s="175"/>
      <c r="P63" s="175"/>
    </row>
    <row r="64" spans="1:16" x14ac:dyDescent="0.15">
      <c r="A64" s="175" t="s">
        <v>35</v>
      </c>
      <c r="B64" s="175">
        <f>'将来負担比率（分子）の構造'!I$43</f>
        <v>610</v>
      </c>
      <c r="C64" s="175"/>
      <c r="D64" s="175"/>
      <c r="E64" s="175">
        <f>'将来負担比率（分子）の構造'!J$43</f>
        <v>584</v>
      </c>
      <c r="F64" s="175"/>
      <c r="G64" s="175"/>
      <c r="H64" s="175">
        <f>'将来負担比率（分子）の構造'!K$43</f>
        <v>549</v>
      </c>
      <c r="I64" s="175"/>
      <c r="J64" s="175"/>
      <c r="K64" s="175">
        <f>'将来負担比率（分子）の構造'!L$43</f>
        <v>526</v>
      </c>
      <c r="L64" s="175"/>
      <c r="M64" s="175"/>
      <c r="N64" s="175">
        <f>'将来負担比率（分子）の構造'!M$43</f>
        <v>485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4356</v>
      </c>
      <c r="C66" s="175"/>
      <c r="D66" s="175"/>
      <c r="E66" s="175">
        <f>'将来負担比率（分子）の構造'!J$41</f>
        <v>4069</v>
      </c>
      <c r="F66" s="175"/>
      <c r="G66" s="175"/>
      <c r="H66" s="175">
        <f>'将来負担比率（分子）の構造'!K$41</f>
        <v>3991</v>
      </c>
      <c r="I66" s="175"/>
      <c r="J66" s="175"/>
      <c r="K66" s="175">
        <f>'将来負担比率（分子）の構造'!L$41</f>
        <v>3784</v>
      </c>
      <c r="L66" s="175"/>
      <c r="M66" s="175"/>
      <c r="N66" s="175">
        <f>'将来負担比率（分子）の構造'!M$41</f>
        <v>3768</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685</v>
      </c>
      <c r="C72" s="179">
        <f>基金残高に係る経年分析!G55</f>
        <v>700</v>
      </c>
      <c r="D72" s="179">
        <f>基金残高に係る経年分析!H55</f>
        <v>671</v>
      </c>
    </row>
    <row r="73" spans="1:16" x14ac:dyDescent="0.15">
      <c r="A73" s="178" t="s">
        <v>80</v>
      </c>
      <c r="B73" s="179">
        <f>基金残高に係る経年分析!F56</f>
        <v>428</v>
      </c>
      <c r="C73" s="179">
        <f>基金残高に係る経年分析!G56</f>
        <v>428</v>
      </c>
      <c r="D73" s="179">
        <f>基金残高に係る経年分析!H56</f>
        <v>476</v>
      </c>
    </row>
    <row r="74" spans="1:16" x14ac:dyDescent="0.15">
      <c r="A74" s="178" t="s">
        <v>81</v>
      </c>
      <c r="B74" s="179">
        <f>基金残高に係る経年分析!F57</f>
        <v>1683</v>
      </c>
      <c r="C74" s="179">
        <f>基金残高に係る経年分析!G57</f>
        <v>1728</v>
      </c>
      <c r="D74" s="179">
        <f>基金残高に係る経年分析!H57</f>
        <v>1668</v>
      </c>
    </row>
  </sheetData>
  <sheetProtection algorithmName="SHA-512" hashValue="Dwnv9N9TO3BHnSkdR7tGljRUfarWNQ23MrAtENUkLhyXrITa4XpVquUwWRhfYL1wQmtWNPv25Ky3yiZh0OvJzg==" saltValue="5qIR4iNAu+Sk4NhU9VpA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119964</v>
      </c>
      <c r="S5" s="613"/>
      <c r="T5" s="613"/>
      <c r="U5" s="613"/>
      <c r="V5" s="613"/>
      <c r="W5" s="613"/>
      <c r="X5" s="613"/>
      <c r="Y5" s="614"/>
      <c r="Z5" s="615">
        <v>3.8</v>
      </c>
      <c r="AA5" s="615"/>
      <c r="AB5" s="615"/>
      <c r="AC5" s="615"/>
      <c r="AD5" s="616">
        <v>119964</v>
      </c>
      <c r="AE5" s="616"/>
      <c r="AF5" s="616"/>
      <c r="AG5" s="616"/>
      <c r="AH5" s="616"/>
      <c r="AI5" s="616"/>
      <c r="AJ5" s="616"/>
      <c r="AK5" s="616"/>
      <c r="AL5" s="617">
        <v>7.6</v>
      </c>
      <c r="AM5" s="618"/>
      <c r="AN5" s="618"/>
      <c r="AO5" s="619"/>
      <c r="AP5" s="609" t="s">
        <v>232</v>
      </c>
      <c r="AQ5" s="610"/>
      <c r="AR5" s="610"/>
      <c r="AS5" s="610"/>
      <c r="AT5" s="610"/>
      <c r="AU5" s="610"/>
      <c r="AV5" s="610"/>
      <c r="AW5" s="610"/>
      <c r="AX5" s="610"/>
      <c r="AY5" s="610"/>
      <c r="AZ5" s="610"/>
      <c r="BA5" s="610"/>
      <c r="BB5" s="610"/>
      <c r="BC5" s="610"/>
      <c r="BD5" s="610"/>
      <c r="BE5" s="610"/>
      <c r="BF5" s="611"/>
      <c r="BG5" s="623">
        <v>119964</v>
      </c>
      <c r="BH5" s="624"/>
      <c r="BI5" s="624"/>
      <c r="BJ5" s="624"/>
      <c r="BK5" s="624"/>
      <c r="BL5" s="624"/>
      <c r="BM5" s="624"/>
      <c r="BN5" s="625"/>
      <c r="BO5" s="626">
        <v>100</v>
      </c>
      <c r="BP5" s="626"/>
      <c r="BQ5" s="626"/>
      <c r="BR5" s="626"/>
      <c r="BS5" s="627">
        <v>777</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36196</v>
      </c>
      <c r="S6" s="624"/>
      <c r="T6" s="624"/>
      <c r="U6" s="624"/>
      <c r="V6" s="624"/>
      <c r="W6" s="624"/>
      <c r="X6" s="624"/>
      <c r="Y6" s="625"/>
      <c r="Z6" s="626">
        <v>1.1000000000000001</v>
      </c>
      <c r="AA6" s="626"/>
      <c r="AB6" s="626"/>
      <c r="AC6" s="626"/>
      <c r="AD6" s="627">
        <v>36196</v>
      </c>
      <c r="AE6" s="627"/>
      <c r="AF6" s="627"/>
      <c r="AG6" s="627"/>
      <c r="AH6" s="627"/>
      <c r="AI6" s="627"/>
      <c r="AJ6" s="627"/>
      <c r="AK6" s="627"/>
      <c r="AL6" s="628">
        <v>2.2999999999999998</v>
      </c>
      <c r="AM6" s="629"/>
      <c r="AN6" s="629"/>
      <c r="AO6" s="630"/>
      <c r="AP6" s="620" t="s">
        <v>237</v>
      </c>
      <c r="AQ6" s="621"/>
      <c r="AR6" s="621"/>
      <c r="AS6" s="621"/>
      <c r="AT6" s="621"/>
      <c r="AU6" s="621"/>
      <c r="AV6" s="621"/>
      <c r="AW6" s="621"/>
      <c r="AX6" s="621"/>
      <c r="AY6" s="621"/>
      <c r="AZ6" s="621"/>
      <c r="BA6" s="621"/>
      <c r="BB6" s="621"/>
      <c r="BC6" s="621"/>
      <c r="BD6" s="621"/>
      <c r="BE6" s="621"/>
      <c r="BF6" s="622"/>
      <c r="BG6" s="623">
        <v>119964</v>
      </c>
      <c r="BH6" s="624"/>
      <c r="BI6" s="624"/>
      <c r="BJ6" s="624"/>
      <c r="BK6" s="624"/>
      <c r="BL6" s="624"/>
      <c r="BM6" s="624"/>
      <c r="BN6" s="625"/>
      <c r="BO6" s="626">
        <v>100</v>
      </c>
      <c r="BP6" s="626"/>
      <c r="BQ6" s="626"/>
      <c r="BR6" s="626"/>
      <c r="BS6" s="627">
        <v>777</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42365</v>
      </c>
      <c r="CS6" s="624"/>
      <c r="CT6" s="624"/>
      <c r="CU6" s="624"/>
      <c r="CV6" s="624"/>
      <c r="CW6" s="624"/>
      <c r="CX6" s="624"/>
      <c r="CY6" s="625"/>
      <c r="CZ6" s="617">
        <v>1.4</v>
      </c>
      <c r="DA6" s="618"/>
      <c r="DB6" s="618"/>
      <c r="DC6" s="634"/>
      <c r="DD6" s="632" t="s">
        <v>139</v>
      </c>
      <c r="DE6" s="624"/>
      <c r="DF6" s="624"/>
      <c r="DG6" s="624"/>
      <c r="DH6" s="624"/>
      <c r="DI6" s="624"/>
      <c r="DJ6" s="624"/>
      <c r="DK6" s="624"/>
      <c r="DL6" s="624"/>
      <c r="DM6" s="624"/>
      <c r="DN6" s="624"/>
      <c r="DO6" s="624"/>
      <c r="DP6" s="625"/>
      <c r="DQ6" s="632">
        <v>42365</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49</v>
      </c>
      <c r="S7" s="624"/>
      <c r="T7" s="624"/>
      <c r="U7" s="624"/>
      <c r="V7" s="624"/>
      <c r="W7" s="624"/>
      <c r="X7" s="624"/>
      <c r="Y7" s="625"/>
      <c r="Z7" s="626">
        <v>0</v>
      </c>
      <c r="AA7" s="626"/>
      <c r="AB7" s="626"/>
      <c r="AC7" s="626"/>
      <c r="AD7" s="627">
        <v>49</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69107</v>
      </c>
      <c r="BH7" s="624"/>
      <c r="BI7" s="624"/>
      <c r="BJ7" s="624"/>
      <c r="BK7" s="624"/>
      <c r="BL7" s="624"/>
      <c r="BM7" s="624"/>
      <c r="BN7" s="625"/>
      <c r="BO7" s="626">
        <v>57.6</v>
      </c>
      <c r="BP7" s="626"/>
      <c r="BQ7" s="626"/>
      <c r="BR7" s="626"/>
      <c r="BS7" s="627">
        <v>777</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609599</v>
      </c>
      <c r="CS7" s="624"/>
      <c r="CT7" s="624"/>
      <c r="CU7" s="624"/>
      <c r="CV7" s="624"/>
      <c r="CW7" s="624"/>
      <c r="CX7" s="624"/>
      <c r="CY7" s="625"/>
      <c r="CZ7" s="626">
        <v>19.5</v>
      </c>
      <c r="DA7" s="626"/>
      <c r="DB7" s="626"/>
      <c r="DC7" s="626"/>
      <c r="DD7" s="632">
        <v>43450</v>
      </c>
      <c r="DE7" s="624"/>
      <c r="DF7" s="624"/>
      <c r="DG7" s="624"/>
      <c r="DH7" s="624"/>
      <c r="DI7" s="624"/>
      <c r="DJ7" s="624"/>
      <c r="DK7" s="624"/>
      <c r="DL7" s="624"/>
      <c r="DM7" s="624"/>
      <c r="DN7" s="624"/>
      <c r="DO7" s="624"/>
      <c r="DP7" s="625"/>
      <c r="DQ7" s="632">
        <v>397727</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368</v>
      </c>
      <c r="S8" s="624"/>
      <c r="T8" s="624"/>
      <c r="U8" s="624"/>
      <c r="V8" s="624"/>
      <c r="W8" s="624"/>
      <c r="X8" s="624"/>
      <c r="Y8" s="625"/>
      <c r="Z8" s="626">
        <v>0</v>
      </c>
      <c r="AA8" s="626"/>
      <c r="AB8" s="626"/>
      <c r="AC8" s="626"/>
      <c r="AD8" s="627">
        <v>368</v>
      </c>
      <c r="AE8" s="627"/>
      <c r="AF8" s="627"/>
      <c r="AG8" s="627"/>
      <c r="AH8" s="627"/>
      <c r="AI8" s="627"/>
      <c r="AJ8" s="627"/>
      <c r="AK8" s="627"/>
      <c r="AL8" s="628">
        <v>0</v>
      </c>
      <c r="AM8" s="629"/>
      <c r="AN8" s="629"/>
      <c r="AO8" s="630"/>
      <c r="AP8" s="620" t="s">
        <v>243</v>
      </c>
      <c r="AQ8" s="621"/>
      <c r="AR8" s="621"/>
      <c r="AS8" s="621"/>
      <c r="AT8" s="621"/>
      <c r="AU8" s="621"/>
      <c r="AV8" s="621"/>
      <c r="AW8" s="621"/>
      <c r="AX8" s="621"/>
      <c r="AY8" s="621"/>
      <c r="AZ8" s="621"/>
      <c r="BA8" s="621"/>
      <c r="BB8" s="621"/>
      <c r="BC8" s="621"/>
      <c r="BD8" s="621"/>
      <c r="BE8" s="621"/>
      <c r="BF8" s="622"/>
      <c r="BG8" s="623">
        <v>1754</v>
      </c>
      <c r="BH8" s="624"/>
      <c r="BI8" s="624"/>
      <c r="BJ8" s="624"/>
      <c r="BK8" s="624"/>
      <c r="BL8" s="624"/>
      <c r="BM8" s="624"/>
      <c r="BN8" s="625"/>
      <c r="BO8" s="626">
        <v>1.5</v>
      </c>
      <c r="BP8" s="626"/>
      <c r="BQ8" s="626"/>
      <c r="BR8" s="626"/>
      <c r="BS8" s="627" t="s">
        <v>139</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342029</v>
      </c>
      <c r="CS8" s="624"/>
      <c r="CT8" s="624"/>
      <c r="CU8" s="624"/>
      <c r="CV8" s="624"/>
      <c r="CW8" s="624"/>
      <c r="CX8" s="624"/>
      <c r="CY8" s="625"/>
      <c r="CZ8" s="626">
        <v>10.9</v>
      </c>
      <c r="DA8" s="626"/>
      <c r="DB8" s="626"/>
      <c r="DC8" s="626"/>
      <c r="DD8" s="632" t="s">
        <v>139</v>
      </c>
      <c r="DE8" s="624"/>
      <c r="DF8" s="624"/>
      <c r="DG8" s="624"/>
      <c r="DH8" s="624"/>
      <c r="DI8" s="624"/>
      <c r="DJ8" s="624"/>
      <c r="DK8" s="624"/>
      <c r="DL8" s="624"/>
      <c r="DM8" s="624"/>
      <c r="DN8" s="624"/>
      <c r="DO8" s="624"/>
      <c r="DP8" s="625"/>
      <c r="DQ8" s="632">
        <v>225895</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296</v>
      </c>
      <c r="S9" s="624"/>
      <c r="T9" s="624"/>
      <c r="U9" s="624"/>
      <c r="V9" s="624"/>
      <c r="W9" s="624"/>
      <c r="X9" s="624"/>
      <c r="Y9" s="625"/>
      <c r="Z9" s="626">
        <v>0</v>
      </c>
      <c r="AA9" s="626"/>
      <c r="AB9" s="626"/>
      <c r="AC9" s="626"/>
      <c r="AD9" s="627">
        <v>296</v>
      </c>
      <c r="AE9" s="627"/>
      <c r="AF9" s="627"/>
      <c r="AG9" s="627"/>
      <c r="AH9" s="627"/>
      <c r="AI9" s="627"/>
      <c r="AJ9" s="627"/>
      <c r="AK9" s="627"/>
      <c r="AL9" s="628">
        <v>0</v>
      </c>
      <c r="AM9" s="629"/>
      <c r="AN9" s="629"/>
      <c r="AO9" s="630"/>
      <c r="AP9" s="620" t="s">
        <v>246</v>
      </c>
      <c r="AQ9" s="621"/>
      <c r="AR9" s="621"/>
      <c r="AS9" s="621"/>
      <c r="AT9" s="621"/>
      <c r="AU9" s="621"/>
      <c r="AV9" s="621"/>
      <c r="AW9" s="621"/>
      <c r="AX9" s="621"/>
      <c r="AY9" s="621"/>
      <c r="AZ9" s="621"/>
      <c r="BA9" s="621"/>
      <c r="BB9" s="621"/>
      <c r="BC9" s="621"/>
      <c r="BD9" s="621"/>
      <c r="BE9" s="621"/>
      <c r="BF9" s="622"/>
      <c r="BG9" s="623">
        <v>62969</v>
      </c>
      <c r="BH9" s="624"/>
      <c r="BI9" s="624"/>
      <c r="BJ9" s="624"/>
      <c r="BK9" s="624"/>
      <c r="BL9" s="624"/>
      <c r="BM9" s="624"/>
      <c r="BN9" s="625"/>
      <c r="BO9" s="626">
        <v>52.5</v>
      </c>
      <c r="BP9" s="626"/>
      <c r="BQ9" s="626"/>
      <c r="BR9" s="626"/>
      <c r="BS9" s="627" t="s">
        <v>247</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223080</v>
      </c>
      <c r="CS9" s="624"/>
      <c r="CT9" s="624"/>
      <c r="CU9" s="624"/>
      <c r="CV9" s="624"/>
      <c r="CW9" s="624"/>
      <c r="CX9" s="624"/>
      <c r="CY9" s="625"/>
      <c r="CZ9" s="626">
        <v>7.1</v>
      </c>
      <c r="DA9" s="626"/>
      <c r="DB9" s="626"/>
      <c r="DC9" s="626"/>
      <c r="DD9" s="632">
        <v>11643</v>
      </c>
      <c r="DE9" s="624"/>
      <c r="DF9" s="624"/>
      <c r="DG9" s="624"/>
      <c r="DH9" s="624"/>
      <c r="DI9" s="624"/>
      <c r="DJ9" s="624"/>
      <c r="DK9" s="624"/>
      <c r="DL9" s="624"/>
      <c r="DM9" s="624"/>
      <c r="DN9" s="624"/>
      <c r="DO9" s="624"/>
      <c r="DP9" s="625"/>
      <c r="DQ9" s="632">
        <v>171155</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247</v>
      </c>
      <c r="S10" s="624"/>
      <c r="T10" s="624"/>
      <c r="U10" s="624"/>
      <c r="V10" s="624"/>
      <c r="W10" s="624"/>
      <c r="X10" s="624"/>
      <c r="Y10" s="625"/>
      <c r="Z10" s="626" t="s">
        <v>139</v>
      </c>
      <c r="AA10" s="626"/>
      <c r="AB10" s="626"/>
      <c r="AC10" s="626"/>
      <c r="AD10" s="627" t="s">
        <v>139</v>
      </c>
      <c r="AE10" s="627"/>
      <c r="AF10" s="627"/>
      <c r="AG10" s="627"/>
      <c r="AH10" s="627"/>
      <c r="AI10" s="627"/>
      <c r="AJ10" s="627"/>
      <c r="AK10" s="627"/>
      <c r="AL10" s="628" t="s">
        <v>247</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3521</v>
      </c>
      <c r="BH10" s="624"/>
      <c r="BI10" s="624"/>
      <c r="BJ10" s="624"/>
      <c r="BK10" s="624"/>
      <c r="BL10" s="624"/>
      <c r="BM10" s="624"/>
      <c r="BN10" s="625"/>
      <c r="BO10" s="626">
        <v>2.9</v>
      </c>
      <c r="BP10" s="626"/>
      <c r="BQ10" s="626"/>
      <c r="BR10" s="626"/>
      <c r="BS10" s="627">
        <v>635</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t="s">
        <v>139</v>
      </c>
      <c r="CS10" s="624"/>
      <c r="CT10" s="624"/>
      <c r="CU10" s="624"/>
      <c r="CV10" s="624"/>
      <c r="CW10" s="624"/>
      <c r="CX10" s="624"/>
      <c r="CY10" s="625"/>
      <c r="CZ10" s="626" t="s">
        <v>139</v>
      </c>
      <c r="DA10" s="626"/>
      <c r="DB10" s="626"/>
      <c r="DC10" s="626"/>
      <c r="DD10" s="632" t="s">
        <v>139</v>
      </c>
      <c r="DE10" s="624"/>
      <c r="DF10" s="624"/>
      <c r="DG10" s="624"/>
      <c r="DH10" s="624"/>
      <c r="DI10" s="624"/>
      <c r="DJ10" s="624"/>
      <c r="DK10" s="624"/>
      <c r="DL10" s="624"/>
      <c r="DM10" s="624"/>
      <c r="DN10" s="624"/>
      <c r="DO10" s="624"/>
      <c r="DP10" s="625"/>
      <c r="DQ10" s="632" t="s">
        <v>139</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28155</v>
      </c>
      <c r="S11" s="624"/>
      <c r="T11" s="624"/>
      <c r="U11" s="624"/>
      <c r="V11" s="624"/>
      <c r="W11" s="624"/>
      <c r="X11" s="624"/>
      <c r="Y11" s="625"/>
      <c r="Z11" s="628">
        <v>0.9</v>
      </c>
      <c r="AA11" s="629"/>
      <c r="AB11" s="629"/>
      <c r="AC11" s="635"/>
      <c r="AD11" s="632">
        <v>28155</v>
      </c>
      <c r="AE11" s="624"/>
      <c r="AF11" s="624"/>
      <c r="AG11" s="624"/>
      <c r="AH11" s="624"/>
      <c r="AI11" s="624"/>
      <c r="AJ11" s="624"/>
      <c r="AK11" s="625"/>
      <c r="AL11" s="628">
        <v>1.8</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863</v>
      </c>
      <c r="BH11" s="624"/>
      <c r="BI11" s="624"/>
      <c r="BJ11" s="624"/>
      <c r="BK11" s="624"/>
      <c r="BL11" s="624"/>
      <c r="BM11" s="624"/>
      <c r="BN11" s="625"/>
      <c r="BO11" s="626">
        <v>0.7</v>
      </c>
      <c r="BP11" s="626"/>
      <c r="BQ11" s="626"/>
      <c r="BR11" s="626"/>
      <c r="BS11" s="627">
        <v>142</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820147</v>
      </c>
      <c r="CS11" s="624"/>
      <c r="CT11" s="624"/>
      <c r="CU11" s="624"/>
      <c r="CV11" s="624"/>
      <c r="CW11" s="624"/>
      <c r="CX11" s="624"/>
      <c r="CY11" s="625"/>
      <c r="CZ11" s="626">
        <v>26.2</v>
      </c>
      <c r="DA11" s="626"/>
      <c r="DB11" s="626"/>
      <c r="DC11" s="626"/>
      <c r="DD11" s="632">
        <v>605493</v>
      </c>
      <c r="DE11" s="624"/>
      <c r="DF11" s="624"/>
      <c r="DG11" s="624"/>
      <c r="DH11" s="624"/>
      <c r="DI11" s="624"/>
      <c r="DJ11" s="624"/>
      <c r="DK11" s="624"/>
      <c r="DL11" s="624"/>
      <c r="DM11" s="624"/>
      <c r="DN11" s="624"/>
      <c r="DO11" s="624"/>
      <c r="DP11" s="625"/>
      <c r="DQ11" s="632">
        <v>102300</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t="s">
        <v>139</v>
      </c>
      <c r="S12" s="624"/>
      <c r="T12" s="624"/>
      <c r="U12" s="624"/>
      <c r="V12" s="624"/>
      <c r="W12" s="624"/>
      <c r="X12" s="624"/>
      <c r="Y12" s="625"/>
      <c r="Z12" s="626" t="s">
        <v>139</v>
      </c>
      <c r="AA12" s="626"/>
      <c r="AB12" s="626"/>
      <c r="AC12" s="626"/>
      <c r="AD12" s="627" t="s">
        <v>139</v>
      </c>
      <c r="AE12" s="627"/>
      <c r="AF12" s="627"/>
      <c r="AG12" s="627"/>
      <c r="AH12" s="627"/>
      <c r="AI12" s="627"/>
      <c r="AJ12" s="627"/>
      <c r="AK12" s="627"/>
      <c r="AL12" s="628" t="s">
        <v>247</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40725</v>
      </c>
      <c r="BH12" s="624"/>
      <c r="BI12" s="624"/>
      <c r="BJ12" s="624"/>
      <c r="BK12" s="624"/>
      <c r="BL12" s="624"/>
      <c r="BM12" s="624"/>
      <c r="BN12" s="625"/>
      <c r="BO12" s="626">
        <v>33.9</v>
      </c>
      <c r="BP12" s="626"/>
      <c r="BQ12" s="626"/>
      <c r="BR12" s="626"/>
      <c r="BS12" s="627" t="s">
        <v>139</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94031</v>
      </c>
      <c r="CS12" s="624"/>
      <c r="CT12" s="624"/>
      <c r="CU12" s="624"/>
      <c r="CV12" s="624"/>
      <c r="CW12" s="624"/>
      <c r="CX12" s="624"/>
      <c r="CY12" s="625"/>
      <c r="CZ12" s="626">
        <v>3</v>
      </c>
      <c r="DA12" s="626"/>
      <c r="DB12" s="626"/>
      <c r="DC12" s="626"/>
      <c r="DD12" s="632">
        <v>12952</v>
      </c>
      <c r="DE12" s="624"/>
      <c r="DF12" s="624"/>
      <c r="DG12" s="624"/>
      <c r="DH12" s="624"/>
      <c r="DI12" s="624"/>
      <c r="DJ12" s="624"/>
      <c r="DK12" s="624"/>
      <c r="DL12" s="624"/>
      <c r="DM12" s="624"/>
      <c r="DN12" s="624"/>
      <c r="DO12" s="624"/>
      <c r="DP12" s="625"/>
      <c r="DQ12" s="632">
        <v>45008</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139</v>
      </c>
      <c r="S13" s="624"/>
      <c r="T13" s="624"/>
      <c r="U13" s="624"/>
      <c r="V13" s="624"/>
      <c r="W13" s="624"/>
      <c r="X13" s="624"/>
      <c r="Y13" s="625"/>
      <c r="Z13" s="626" t="s">
        <v>139</v>
      </c>
      <c r="AA13" s="626"/>
      <c r="AB13" s="626"/>
      <c r="AC13" s="626"/>
      <c r="AD13" s="627" t="s">
        <v>139</v>
      </c>
      <c r="AE13" s="627"/>
      <c r="AF13" s="627"/>
      <c r="AG13" s="627"/>
      <c r="AH13" s="627"/>
      <c r="AI13" s="627"/>
      <c r="AJ13" s="627"/>
      <c r="AK13" s="627"/>
      <c r="AL13" s="628" t="s">
        <v>247</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40724</v>
      </c>
      <c r="BH13" s="624"/>
      <c r="BI13" s="624"/>
      <c r="BJ13" s="624"/>
      <c r="BK13" s="624"/>
      <c r="BL13" s="624"/>
      <c r="BM13" s="624"/>
      <c r="BN13" s="625"/>
      <c r="BO13" s="626">
        <v>33.9</v>
      </c>
      <c r="BP13" s="626"/>
      <c r="BQ13" s="626"/>
      <c r="BR13" s="626"/>
      <c r="BS13" s="627" t="s">
        <v>139</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257918</v>
      </c>
      <c r="CS13" s="624"/>
      <c r="CT13" s="624"/>
      <c r="CU13" s="624"/>
      <c r="CV13" s="624"/>
      <c r="CW13" s="624"/>
      <c r="CX13" s="624"/>
      <c r="CY13" s="625"/>
      <c r="CZ13" s="626">
        <v>8.3000000000000007</v>
      </c>
      <c r="DA13" s="626"/>
      <c r="DB13" s="626"/>
      <c r="DC13" s="626"/>
      <c r="DD13" s="632">
        <v>111724</v>
      </c>
      <c r="DE13" s="624"/>
      <c r="DF13" s="624"/>
      <c r="DG13" s="624"/>
      <c r="DH13" s="624"/>
      <c r="DI13" s="624"/>
      <c r="DJ13" s="624"/>
      <c r="DK13" s="624"/>
      <c r="DL13" s="624"/>
      <c r="DM13" s="624"/>
      <c r="DN13" s="624"/>
      <c r="DO13" s="624"/>
      <c r="DP13" s="625"/>
      <c r="DQ13" s="632">
        <v>156060</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t="s">
        <v>139</v>
      </c>
      <c r="S14" s="624"/>
      <c r="T14" s="624"/>
      <c r="U14" s="624"/>
      <c r="V14" s="624"/>
      <c r="W14" s="624"/>
      <c r="X14" s="624"/>
      <c r="Y14" s="625"/>
      <c r="Z14" s="626" t="s">
        <v>139</v>
      </c>
      <c r="AA14" s="626"/>
      <c r="AB14" s="626"/>
      <c r="AC14" s="626"/>
      <c r="AD14" s="627" t="s">
        <v>139</v>
      </c>
      <c r="AE14" s="627"/>
      <c r="AF14" s="627"/>
      <c r="AG14" s="627"/>
      <c r="AH14" s="627"/>
      <c r="AI14" s="627"/>
      <c r="AJ14" s="627"/>
      <c r="AK14" s="627"/>
      <c r="AL14" s="628" t="s">
        <v>139</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2906</v>
      </c>
      <c r="BH14" s="624"/>
      <c r="BI14" s="624"/>
      <c r="BJ14" s="624"/>
      <c r="BK14" s="624"/>
      <c r="BL14" s="624"/>
      <c r="BM14" s="624"/>
      <c r="BN14" s="625"/>
      <c r="BO14" s="626">
        <v>2.4</v>
      </c>
      <c r="BP14" s="626"/>
      <c r="BQ14" s="626"/>
      <c r="BR14" s="626"/>
      <c r="BS14" s="627" t="s">
        <v>139</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90160</v>
      </c>
      <c r="CS14" s="624"/>
      <c r="CT14" s="624"/>
      <c r="CU14" s="624"/>
      <c r="CV14" s="624"/>
      <c r="CW14" s="624"/>
      <c r="CX14" s="624"/>
      <c r="CY14" s="625"/>
      <c r="CZ14" s="626">
        <v>2.9</v>
      </c>
      <c r="DA14" s="626"/>
      <c r="DB14" s="626"/>
      <c r="DC14" s="626"/>
      <c r="DD14" s="632" t="s">
        <v>139</v>
      </c>
      <c r="DE14" s="624"/>
      <c r="DF14" s="624"/>
      <c r="DG14" s="624"/>
      <c r="DH14" s="624"/>
      <c r="DI14" s="624"/>
      <c r="DJ14" s="624"/>
      <c r="DK14" s="624"/>
      <c r="DL14" s="624"/>
      <c r="DM14" s="624"/>
      <c r="DN14" s="624"/>
      <c r="DO14" s="624"/>
      <c r="DP14" s="625"/>
      <c r="DQ14" s="632">
        <v>90160</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139</v>
      </c>
      <c r="S15" s="624"/>
      <c r="T15" s="624"/>
      <c r="U15" s="624"/>
      <c r="V15" s="624"/>
      <c r="W15" s="624"/>
      <c r="X15" s="624"/>
      <c r="Y15" s="625"/>
      <c r="Z15" s="626" t="s">
        <v>247</v>
      </c>
      <c r="AA15" s="626"/>
      <c r="AB15" s="626"/>
      <c r="AC15" s="626"/>
      <c r="AD15" s="627" t="s">
        <v>139</v>
      </c>
      <c r="AE15" s="627"/>
      <c r="AF15" s="627"/>
      <c r="AG15" s="627"/>
      <c r="AH15" s="627"/>
      <c r="AI15" s="627"/>
      <c r="AJ15" s="627"/>
      <c r="AK15" s="627"/>
      <c r="AL15" s="628" t="s">
        <v>139</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7226</v>
      </c>
      <c r="BH15" s="624"/>
      <c r="BI15" s="624"/>
      <c r="BJ15" s="624"/>
      <c r="BK15" s="624"/>
      <c r="BL15" s="624"/>
      <c r="BM15" s="624"/>
      <c r="BN15" s="625"/>
      <c r="BO15" s="626">
        <v>6</v>
      </c>
      <c r="BP15" s="626"/>
      <c r="BQ15" s="626"/>
      <c r="BR15" s="626"/>
      <c r="BS15" s="627" t="s">
        <v>266</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156137</v>
      </c>
      <c r="CS15" s="624"/>
      <c r="CT15" s="624"/>
      <c r="CU15" s="624"/>
      <c r="CV15" s="624"/>
      <c r="CW15" s="624"/>
      <c r="CX15" s="624"/>
      <c r="CY15" s="625"/>
      <c r="CZ15" s="626">
        <v>5</v>
      </c>
      <c r="DA15" s="626"/>
      <c r="DB15" s="626"/>
      <c r="DC15" s="626"/>
      <c r="DD15" s="632" t="s">
        <v>139</v>
      </c>
      <c r="DE15" s="624"/>
      <c r="DF15" s="624"/>
      <c r="DG15" s="624"/>
      <c r="DH15" s="624"/>
      <c r="DI15" s="624"/>
      <c r="DJ15" s="624"/>
      <c r="DK15" s="624"/>
      <c r="DL15" s="624"/>
      <c r="DM15" s="624"/>
      <c r="DN15" s="624"/>
      <c r="DO15" s="624"/>
      <c r="DP15" s="625"/>
      <c r="DQ15" s="632">
        <v>140677</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2485</v>
      </c>
      <c r="S16" s="624"/>
      <c r="T16" s="624"/>
      <c r="U16" s="624"/>
      <c r="V16" s="624"/>
      <c r="W16" s="624"/>
      <c r="X16" s="624"/>
      <c r="Y16" s="625"/>
      <c r="Z16" s="626">
        <v>0.1</v>
      </c>
      <c r="AA16" s="626"/>
      <c r="AB16" s="626"/>
      <c r="AC16" s="626"/>
      <c r="AD16" s="627">
        <v>2485</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139</v>
      </c>
      <c r="BH16" s="624"/>
      <c r="BI16" s="624"/>
      <c r="BJ16" s="624"/>
      <c r="BK16" s="624"/>
      <c r="BL16" s="624"/>
      <c r="BM16" s="624"/>
      <c r="BN16" s="625"/>
      <c r="BO16" s="626" t="s">
        <v>139</v>
      </c>
      <c r="BP16" s="626"/>
      <c r="BQ16" s="626"/>
      <c r="BR16" s="626"/>
      <c r="BS16" s="627" t="s">
        <v>139</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139</v>
      </c>
      <c r="CS16" s="624"/>
      <c r="CT16" s="624"/>
      <c r="CU16" s="624"/>
      <c r="CV16" s="624"/>
      <c r="CW16" s="624"/>
      <c r="CX16" s="624"/>
      <c r="CY16" s="625"/>
      <c r="CZ16" s="626" t="s">
        <v>139</v>
      </c>
      <c r="DA16" s="626"/>
      <c r="DB16" s="626"/>
      <c r="DC16" s="626"/>
      <c r="DD16" s="632" t="s">
        <v>139</v>
      </c>
      <c r="DE16" s="624"/>
      <c r="DF16" s="624"/>
      <c r="DG16" s="624"/>
      <c r="DH16" s="624"/>
      <c r="DI16" s="624"/>
      <c r="DJ16" s="624"/>
      <c r="DK16" s="624"/>
      <c r="DL16" s="624"/>
      <c r="DM16" s="624"/>
      <c r="DN16" s="624"/>
      <c r="DO16" s="624"/>
      <c r="DP16" s="625"/>
      <c r="DQ16" s="632" t="s">
        <v>139</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1651</v>
      </c>
      <c r="S17" s="624"/>
      <c r="T17" s="624"/>
      <c r="U17" s="624"/>
      <c r="V17" s="624"/>
      <c r="W17" s="624"/>
      <c r="X17" s="624"/>
      <c r="Y17" s="625"/>
      <c r="Z17" s="626">
        <v>0.1</v>
      </c>
      <c r="AA17" s="626"/>
      <c r="AB17" s="626"/>
      <c r="AC17" s="626"/>
      <c r="AD17" s="627">
        <v>1651</v>
      </c>
      <c r="AE17" s="627"/>
      <c r="AF17" s="627"/>
      <c r="AG17" s="627"/>
      <c r="AH17" s="627"/>
      <c r="AI17" s="627"/>
      <c r="AJ17" s="627"/>
      <c r="AK17" s="627"/>
      <c r="AL17" s="628">
        <v>0.1</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139</v>
      </c>
      <c r="BH17" s="624"/>
      <c r="BI17" s="624"/>
      <c r="BJ17" s="624"/>
      <c r="BK17" s="624"/>
      <c r="BL17" s="624"/>
      <c r="BM17" s="624"/>
      <c r="BN17" s="625"/>
      <c r="BO17" s="626" t="s">
        <v>139</v>
      </c>
      <c r="BP17" s="626"/>
      <c r="BQ17" s="626"/>
      <c r="BR17" s="626"/>
      <c r="BS17" s="627" t="s">
        <v>139</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488943</v>
      </c>
      <c r="CS17" s="624"/>
      <c r="CT17" s="624"/>
      <c r="CU17" s="624"/>
      <c r="CV17" s="624"/>
      <c r="CW17" s="624"/>
      <c r="CX17" s="624"/>
      <c r="CY17" s="625"/>
      <c r="CZ17" s="626">
        <v>15.6</v>
      </c>
      <c r="DA17" s="626"/>
      <c r="DB17" s="626"/>
      <c r="DC17" s="626"/>
      <c r="DD17" s="632" t="s">
        <v>266</v>
      </c>
      <c r="DE17" s="624"/>
      <c r="DF17" s="624"/>
      <c r="DG17" s="624"/>
      <c r="DH17" s="624"/>
      <c r="DI17" s="624"/>
      <c r="DJ17" s="624"/>
      <c r="DK17" s="624"/>
      <c r="DL17" s="624"/>
      <c r="DM17" s="624"/>
      <c r="DN17" s="624"/>
      <c r="DO17" s="624"/>
      <c r="DP17" s="625"/>
      <c r="DQ17" s="632">
        <v>411048</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471</v>
      </c>
      <c r="S18" s="624"/>
      <c r="T18" s="624"/>
      <c r="U18" s="624"/>
      <c r="V18" s="624"/>
      <c r="W18" s="624"/>
      <c r="X18" s="624"/>
      <c r="Y18" s="625"/>
      <c r="Z18" s="626">
        <v>0</v>
      </c>
      <c r="AA18" s="626"/>
      <c r="AB18" s="626"/>
      <c r="AC18" s="626"/>
      <c r="AD18" s="627">
        <v>471</v>
      </c>
      <c r="AE18" s="627"/>
      <c r="AF18" s="627"/>
      <c r="AG18" s="627"/>
      <c r="AH18" s="627"/>
      <c r="AI18" s="627"/>
      <c r="AJ18" s="627"/>
      <c r="AK18" s="627"/>
      <c r="AL18" s="628">
        <v>0</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247</v>
      </c>
      <c r="BH18" s="624"/>
      <c r="BI18" s="624"/>
      <c r="BJ18" s="624"/>
      <c r="BK18" s="624"/>
      <c r="BL18" s="624"/>
      <c r="BM18" s="624"/>
      <c r="BN18" s="625"/>
      <c r="BO18" s="626" t="s">
        <v>139</v>
      </c>
      <c r="BP18" s="626"/>
      <c r="BQ18" s="626"/>
      <c r="BR18" s="626"/>
      <c r="BS18" s="627" t="s">
        <v>247</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139</v>
      </c>
      <c r="CS18" s="624"/>
      <c r="CT18" s="624"/>
      <c r="CU18" s="624"/>
      <c r="CV18" s="624"/>
      <c r="CW18" s="624"/>
      <c r="CX18" s="624"/>
      <c r="CY18" s="625"/>
      <c r="CZ18" s="626" t="s">
        <v>139</v>
      </c>
      <c r="DA18" s="626"/>
      <c r="DB18" s="626"/>
      <c r="DC18" s="626"/>
      <c r="DD18" s="632" t="s">
        <v>139</v>
      </c>
      <c r="DE18" s="624"/>
      <c r="DF18" s="624"/>
      <c r="DG18" s="624"/>
      <c r="DH18" s="624"/>
      <c r="DI18" s="624"/>
      <c r="DJ18" s="624"/>
      <c r="DK18" s="624"/>
      <c r="DL18" s="624"/>
      <c r="DM18" s="624"/>
      <c r="DN18" s="624"/>
      <c r="DO18" s="624"/>
      <c r="DP18" s="625"/>
      <c r="DQ18" s="632" t="s">
        <v>139</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471</v>
      </c>
      <c r="S19" s="624"/>
      <c r="T19" s="624"/>
      <c r="U19" s="624"/>
      <c r="V19" s="624"/>
      <c r="W19" s="624"/>
      <c r="X19" s="624"/>
      <c r="Y19" s="625"/>
      <c r="Z19" s="626">
        <v>0</v>
      </c>
      <c r="AA19" s="626"/>
      <c r="AB19" s="626"/>
      <c r="AC19" s="626"/>
      <c r="AD19" s="627">
        <v>471</v>
      </c>
      <c r="AE19" s="627"/>
      <c r="AF19" s="627"/>
      <c r="AG19" s="627"/>
      <c r="AH19" s="627"/>
      <c r="AI19" s="627"/>
      <c r="AJ19" s="627"/>
      <c r="AK19" s="627"/>
      <c r="AL19" s="628">
        <v>0</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t="s">
        <v>139</v>
      </c>
      <c r="BH19" s="624"/>
      <c r="BI19" s="624"/>
      <c r="BJ19" s="624"/>
      <c r="BK19" s="624"/>
      <c r="BL19" s="624"/>
      <c r="BM19" s="624"/>
      <c r="BN19" s="625"/>
      <c r="BO19" s="626" t="s">
        <v>139</v>
      </c>
      <c r="BP19" s="626"/>
      <c r="BQ19" s="626"/>
      <c r="BR19" s="626"/>
      <c r="BS19" s="627" t="s">
        <v>247</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139</v>
      </c>
      <c r="CS19" s="624"/>
      <c r="CT19" s="624"/>
      <c r="CU19" s="624"/>
      <c r="CV19" s="624"/>
      <c r="CW19" s="624"/>
      <c r="CX19" s="624"/>
      <c r="CY19" s="625"/>
      <c r="CZ19" s="626" t="s">
        <v>247</v>
      </c>
      <c r="DA19" s="626"/>
      <c r="DB19" s="626"/>
      <c r="DC19" s="626"/>
      <c r="DD19" s="632" t="s">
        <v>266</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t="s">
        <v>139</v>
      </c>
      <c r="S20" s="624"/>
      <c r="T20" s="624"/>
      <c r="U20" s="624"/>
      <c r="V20" s="624"/>
      <c r="W20" s="624"/>
      <c r="X20" s="624"/>
      <c r="Y20" s="625"/>
      <c r="Z20" s="626" t="s">
        <v>139</v>
      </c>
      <c r="AA20" s="626"/>
      <c r="AB20" s="626"/>
      <c r="AC20" s="626"/>
      <c r="AD20" s="627" t="s">
        <v>139</v>
      </c>
      <c r="AE20" s="627"/>
      <c r="AF20" s="627"/>
      <c r="AG20" s="627"/>
      <c r="AH20" s="627"/>
      <c r="AI20" s="627"/>
      <c r="AJ20" s="627"/>
      <c r="AK20" s="627"/>
      <c r="AL20" s="628" t="s">
        <v>139</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t="s">
        <v>139</v>
      </c>
      <c r="BH20" s="624"/>
      <c r="BI20" s="624"/>
      <c r="BJ20" s="624"/>
      <c r="BK20" s="624"/>
      <c r="BL20" s="624"/>
      <c r="BM20" s="624"/>
      <c r="BN20" s="625"/>
      <c r="BO20" s="626" t="s">
        <v>139</v>
      </c>
      <c r="BP20" s="626"/>
      <c r="BQ20" s="626"/>
      <c r="BR20" s="626"/>
      <c r="BS20" s="627" t="s">
        <v>247</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3124409</v>
      </c>
      <c r="CS20" s="624"/>
      <c r="CT20" s="624"/>
      <c r="CU20" s="624"/>
      <c r="CV20" s="624"/>
      <c r="CW20" s="624"/>
      <c r="CX20" s="624"/>
      <c r="CY20" s="625"/>
      <c r="CZ20" s="626">
        <v>100</v>
      </c>
      <c r="DA20" s="626"/>
      <c r="DB20" s="626"/>
      <c r="DC20" s="626"/>
      <c r="DD20" s="632">
        <v>785262</v>
      </c>
      <c r="DE20" s="624"/>
      <c r="DF20" s="624"/>
      <c r="DG20" s="624"/>
      <c r="DH20" s="624"/>
      <c r="DI20" s="624"/>
      <c r="DJ20" s="624"/>
      <c r="DK20" s="624"/>
      <c r="DL20" s="624"/>
      <c r="DM20" s="624"/>
      <c r="DN20" s="624"/>
      <c r="DO20" s="624"/>
      <c r="DP20" s="625"/>
      <c r="DQ20" s="632">
        <v>1782395</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1512748</v>
      </c>
      <c r="S21" s="624"/>
      <c r="T21" s="624"/>
      <c r="U21" s="624"/>
      <c r="V21" s="624"/>
      <c r="W21" s="624"/>
      <c r="X21" s="624"/>
      <c r="Y21" s="625"/>
      <c r="Z21" s="626">
        <v>47.7</v>
      </c>
      <c r="AA21" s="626"/>
      <c r="AB21" s="626"/>
      <c r="AC21" s="626"/>
      <c r="AD21" s="627">
        <v>1383548</v>
      </c>
      <c r="AE21" s="627"/>
      <c r="AF21" s="627"/>
      <c r="AG21" s="627"/>
      <c r="AH21" s="627"/>
      <c r="AI21" s="627"/>
      <c r="AJ21" s="627"/>
      <c r="AK21" s="627"/>
      <c r="AL21" s="628">
        <v>87.5</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t="s">
        <v>139</v>
      </c>
      <c r="BH21" s="624"/>
      <c r="BI21" s="624"/>
      <c r="BJ21" s="624"/>
      <c r="BK21" s="624"/>
      <c r="BL21" s="624"/>
      <c r="BM21" s="624"/>
      <c r="BN21" s="625"/>
      <c r="BO21" s="626" t="s">
        <v>139</v>
      </c>
      <c r="BP21" s="626"/>
      <c r="BQ21" s="626"/>
      <c r="BR21" s="626"/>
      <c r="BS21" s="627" t="s">
        <v>247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1383548</v>
      </c>
      <c r="S22" s="624"/>
      <c r="T22" s="624"/>
      <c r="U22" s="624"/>
      <c r="V22" s="624"/>
      <c r="W22" s="624"/>
      <c r="X22" s="624"/>
      <c r="Y22" s="625"/>
      <c r="Z22" s="626">
        <v>43.7</v>
      </c>
      <c r="AA22" s="626"/>
      <c r="AB22" s="626"/>
      <c r="AC22" s="626"/>
      <c r="AD22" s="627">
        <v>1383548</v>
      </c>
      <c r="AE22" s="627"/>
      <c r="AF22" s="627"/>
      <c r="AG22" s="627"/>
      <c r="AH22" s="627"/>
      <c r="AI22" s="627"/>
      <c r="AJ22" s="627"/>
      <c r="AK22" s="627"/>
      <c r="AL22" s="628">
        <v>87.5</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139</v>
      </c>
      <c r="BH22" s="624"/>
      <c r="BI22" s="624"/>
      <c r="BJ22" s="624"/>
      <c r="BK22" s="624"/>
      <c r="BL22" s="624"/>
      <c r="BM22" s="624"/>
      <c r="BN22" s="625"/>
      <c r="BO22" s="626" t="s">
        <v>139</v>
      </c>
      <c r="BP22" s="626"/>
      <c r="BQ22" s="626"/>
      <c r="BR22" s="626"/>
      <c r="BS22" s="627" t="s">
        <v>139</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129200</v>
      </c>
      <c r="S23" s="624"/>
      <c r="T23" s="624"/>
      <c r="U23" s="624"/>
      <c r="V23" s="624"/>
      <c r="W23" s="624"/>
      <c r="X23" s="624"/>
      <c r="Y23" s="625"/>
      <c r="Z23" s="626">
        <v>4.0999999999999996</v>
      </c>
      <c r="AA23" s="626"/>
      <c r="AB23" s="626"/>
      <c r="AC23" s="626"/>
      <c r="AD23" s="627" t="s">
        <v>247</v>
      </c>
      <c r="AE23" s="627"/>
      <c r="AF23" s="627"/>
      <c r="AG23" s="627"/>
      <c r="AH23" s="627"/>
      <c r="AI23" s="627"/>
      <c r="AJ23" s="627"/>
      <c r="AK23" s="627"/>
      <c r="AL23" s="628" t="s">
        <v>139</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139</v>
      </c>
      <c r="BH23" s="624"/>
      <c r="BI23" s="624"/>
      <c r="BJ23" s="624"/>
      <c r="BK23" s="624"/>
      <c r="BL23" s="624"/>
      <c r="BM23" s="624"/>
      <c r="BN23" s="625"/>
      <c r="BO23" s="626" t="s">
        <v>139</v>
      </c>
      <c r="BP23" s="626"/>
      <c r="BQ23" s="626"/>
      <c r="BR23" s="626"/>
      <c r="BS23" s="627" t="s">
        <v>266</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t="s">
        <v>139</v>
      </c>
      <c r="S24" s="624"/>
      <c r="T24" s="624"/>
      <c r="U24" s="624"/>
      <c r="V24" s="624"/>
      <c r="W24" s="624"/>
      <c r="X24" s="624"/>
      <c r="Y24" s="625"/>
      <c r="Z24" s="626" t="s">
        <v>139</v>
      </c>
      <c r="AA24" s="626"/>
      <c r="AB24" s="626"/>
      <c r="AC24" s="626"/>
      <c r="AD24" s="627" t="s">
        <v>139</v>
      </c>
      <c r="AE24" s="627"/>
      <c r="AF24" s="627"/>
      <c r="AG24" s="627"/>
      <c r="AH24" s="627"/>
      <c r="AI24" s="627"/>
      <c r="AJ24" s="627"/>
      <c r="AK24" s="627"/>
      <c r="AL24" s="628" t="s">
        <v>139</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247</v>
      </c>
      <c r="BH24" s="624"/>
      <c r="BI24" s="624"/>
      <c r="BJ24" s="624"/>
      <c r="BK24" s="624"/>
      <c r="BL24" s="624"/>
      <c r="BM24" s="624"/>
      <c r="BN24" s="625"/>
      <c r="BO24" s="626" t="s">
        <v>139</v>
      </c>
      <c r="BP24" s="626"/>
      <c r="BQ24" s="626"/>
      <c r="BR24" s="626"/>
      <c r="BS24" s="627" t="s">
        <v>139</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1048276</v>
      </c>
      <c r="CS24" s="613"/>
      <c r="CT24" s="613"/>
      <c r="CU24" s="613"/>
      <c r="CV24" s="613"/>
      <c r="CW24" s="613"/>
      <c r="CX24" s="613"/>
      <c r="CY24" s="614"/>
      <c r="CZ24" s="617">
        <v>33.6</v>
      </c>
      <c r="DA24" s="618"/>
      <c r="DB24" s="618"/>
      <c r="DC24" s="634"/>
      <c r="DD24" s="653">
        <v>878081</v>
      </c>
      <c r="DE24" s="613"/>
      <c r="DF24" s="613"/>
      <c r="DG24" s="613"/>
      <c r="DH24" s="613"/>
      <c r="DI24" s="613"/>
      <c r="DJ24" s="613"/>
      <c r="DK24" s="614"/>
      <c r="DL24" s="653">
        <v>874043</v>
      </c>
      <c r="DM24" s="613"/>
      <c r="DN24" s="613"/>
      <c r="DO24" s="613"/>
      <c r="DP24" s="613"/>
      <c r="DQ24" s="613"/>
      <c r="DR24" s="613"/>
      <c r="DS24" s="613"/>
      <c r="DT24" s="613"/>
      <c r="DU24" s="613"/>
      <c r="DV24" s="614"/>
      <c r="DW24" s="617">
        <v>55.3</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1702383</v>
      </c>
      <c r="S25" s="624"/>
      <c r="T25" s="624"/>
      <c r="U25" s="624"/>
      <c r="V25" s="624"/>
      <c r="W25" s="624"/>
      <c r="X25" s="624"/>
      <c r="Y25" s="625"/>
      <c r="Z25" s="626">
        <v>53.7</v>
      </c>
      <c r="AA25" s="626"/>
      <c r="AB25" s="626"/>
      <c r="AC25" s="626"/>
      <c r="AD25" s="627">
        <v>1573183</v>
      </c>
      <c r="AE25" s="627"/>
      <c r="AF25" s="627"/>
      <c r="AG25" s="627"/>
      <c r="AH25" s="627"/>
      <c r="AI25" s="627"/>
      <c r="AJ25" s="627"/>
      <c r="AK25" s="627"/>
      <c r="AL25" s="628">
        <v>99.5</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139</v>
      </c>
      <c r="BH25" s="624"/>
      <c r="BI25" s="624"/>
      <c r="BJ25" s="624"/>
      <c r="BK25" s="624"/>
      <c r="BL25" s="624"/>
      <c r="BM25" s="624"/>
      <c r="BN25" s="625"/>
      <c r="BO25" s="626" t="s">
        <v>139</v>
      </c>
      <c r="BP25" s="626"/>
      <c r="BQ25" s="626"/>
      <c r="BR25" s="626"/>
      <c r="BS25" s="627" t="s">
        <v>139</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485414</v>
      </c>
      <c r="CS25" s="654"/>
      <c r="CT25" s="654"/>
      <c r="CU25" s="654"/>
      <c r="CV25" s="654"/>
      <c r="CW25" s="654"/>
      <c r="CX25" s="654"/>
      <c r="CY25" s="655"/>
      <c r="CZ25" s="628">
        <v>15.5</v>
      </c>
      <c r="DA25" s="656"/>
      <c r="DB25" s="656"/>
      <c r="DC25" s="658"/>
      <c r="DD25" s="632">
        <v>447814</v>
      </c>
      <c r="DE25" s="654"/>
      <c r="DF25" s="654"/>
      <c r="DG25" s="654"/>
      <c r="DH25" s="654"/>
      <c r="DI25" s="654"/>
      <c r="DJ25" s="654"/>
      <c r="DK25" s="655"/>
      <c r="DL25" s="632">
        <v>444684</v>
      </c>
      <c r="DM25" s="654"/>
      <c r="DN25" s="654"/>
      <c r="DO25" s="654"/>
      <c r="DP25" s="654"/>
      <c r="DQ25" s="654"/>
      <c r="DR25" s="654"/>
      <c r="DS25" s="654"/>
      <c r="DT25" s="654"/>
      <c r="DU25" s="654"/>
      <c r="DV25" s="655"/>
      <c r="DW25" s="628">
        <v>28.1</v>
      </c>
      <c r="DX25" s="656"/>
      <c r="DY25" s="656"/>
      <c r="DZ25" s="656"/>
      <c r="EA25" s="656"/>
      <c r="EB25" s="656"/>
      <c r="EC25" s="657"/>
    </row>
    <row r="26" spans="2:133" ht="11.25" customHeight="1" x14ac:dyDescent="0.15">
      <c r="B26" s="620" t="s">
        <v>301</v>
      </c>
      <c r="C26" s="621"/>
      <c r="D26" s="621"/>
      <c r="E26" s="621"/>
      <c r="F26" s="621"/>
      <c r="G26" s="621"/>
      <c r="H26" s="621"/>
      <c r="I26" s="621"/>
      <c r="J26" s="621"/>
      <c r="K26" s="621"/>
      <c r="L26" s="621"/>
      <c r="M26" s="621"/>
      <c r="N26" s="621"/>
      <c r="O26" s="621"/>
      <c r="P26" s="621"/>
      <c r="Q26" s="622"/>
      <c r="R26" s="623" t="s">
        <v>139</v>
      </c>
      <c r="S26" s="624"/>
      <c r="T26" s="624"/>
      <c r="U26" s="624"/>
      <c r="V26" s="624"/>
      <c r="W26" s="624"/>
      <c r="X26" s="624"/>
      <c r="Y26" s="625"/>
      <c r="Z26" s="626" t="s">
        <v>139</v>
      </c>
      <c r="AA26" s="626"/>
      <c r="AB26" s="626"/>
      <c r="AC26" s="626"/>
      <c r="AD26" s="627" t="s">
        <v>139</v>
      </c>
      <c r="AE26" s="627"/>
      <c r="AF26" s="627"/>
      <c r="AG26" s="627"/>
      <c r="AH26" s="627"/>
      <c r="AI26" s="627"/>
      <c r="AJ26" s="627"/>
      <c r="AK26" s="627"/>
      <c r="AL26" s="628" t="s">
        <v>247</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139</v>
      </c>
      <c r="BH26" s="624"/>
      <c r="BI26" s="624"/>
      <c r="BJ26" s="624"/>
      <c r="BK26" s="624"/>
      <c r="BL26" s="624"/>
      <c r="BM26" s="624"/>
      <c r="BN26" s="625"/>
      <c r="BO26" s="626" t="s">
        <v>139</v>
      </c>
      <c r="BP26" s="626"/>
      <c r="BQ26" s="626"/>
      <c r="BR26" s="626"/>
      <c r="BS26" s="627" t="s">
        <v>247</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309723</v>
      </c>
      <c r="CS26" s="624"/>
      <c r="CT26" s="624"/>
      <c r="CU26" s="624"/>
      <c r="CV26" s="624"/>
      <c r="CW26" s="624"/>
      <c r="CX26" s="624"/>
      <c r="CY26" s="625"/>
      <c r="CZ26" s="628">
        <v>9.9</v>
      </c>
      <c r="DA26" s="656"/>
      <c r="DB26" s="656"/>
      <c r="DC26" s="658"/>
      <c r="DD26" s="632">
        <v>274880</v>
      </c>
      <c r="DE26" s="624"/>
      <c r="DF26" s="624"/>
      <c r="DG26" s="624"/>
      <c r="DH26" s="624"/>
      <c r="DI26" s="624"/>
      <c r="DJ26" s="624"/>
      <c r="DK26" s="625"/>
      <c r="DL26" s="632" t="s">
        <v>139</v>
      </c>
      <c r="DM26" s="624"/>
      <c r="DN26" s="624"/>
      <c r="DO26" s="624"/>
      <c r="DP26" s="624"/>
      <c r="DQ26" s="624"/>
      <c r="DR26" s="624"/>
      <c r="DS26" s="624"/>
      <c r="DT26" s="624"/>
      <c r="DU26" s="624"/>
      <c r="DV26" s="625"/>
      <c r="DW26" s="628" t="s">
        <v>139</v>
      </c>
      <c r="DX26" s="656"/>
      <c r="DY26" s="656"/>
      <c r="DZ26" s="656"/>
      <c r="EA26" s="656"/>
      <c r="EB26" s="656"/>
      <c r="EC26" s="657"/>
    </row>
    <row r="27" spans="2:133" ht="11.25" customHeight="1" x14ac:dyDescent="0.15">
      <c r="B27" s="620" t="s">
        <v>304</v>
      </c>
      <c r="C27" s="621"/>
      <c r="D27" s="621"/>
      <c r="E27" s="621"/>
      <c r="F27" s="621"/>
      <c r="G27" s="621"/>
      <c r="H27" s="621"/>
      <c r="I27" s="621"/>
      <c r="J27" s="621"/>
      <c r="K27" s="621"/>
      <c r="L27" s="621"/>
      <c r="M27" s="621"/>
      <c r="N27" s="621"/>
      <c r="O27" s="621"/>
      <c r="P27" s="621"/>
      <c r="Q27" s="622"/>
      <c r="R27" s="623">
        <v>22915</v>
      </c>
      <c r="S27" s="624"/>
      <c r="T27" s="624"/>
      <c r="U27" s="624"/>
      <c r="V27" s="624"/>
      <c r="W27" s="624"/>
      <c r="X27" s="624"/>
      <c r="Y27" s="625"/>
      <c r="Z27" s="626">
        <v>0.7</v>
      </c>
      <c r="AA27" s="626"/>
      <c r="AB27" s="626"/>
      <c r="AC27" s="626"/>
      <c r="AD27" s="627" t="s">
        <v>139</v>
      </c>
      <c r="AE27" s="627"/>
      <c r="AF27" s="627"/>
      <c r="AG27" s="627"/>
      <c r="AH27" s="627"/>
      <c r="AI27" s="627"/>
      <c r="AJ27" s="627"/>
      <c r="AK27" s="627"/>
      <c r="AL27" s="628" t="s">
        <v>139</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119964</v>
      </c>
      <c r="BH27" s="624"/>
      <c r="BI27" s="624"/>
      <c r="BJ27" s="624"/>
      <c r="BK27" s="624"/>
      <c r="BL27" s="624"/>
      <c r="BM27" s="624"/>
      <c r="BN27" s="625"/>
      <c r="BO27" s="626">
        <v>100</v>
      </c>
      <c r="BP27" s="626"/>
      <c r="BQ27" s="626"/>
      <c r="BR27" s="626"/>
      <c r="BS27" s="627">
        <v>777</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73919</v>
      </c>
      <c r="CS27" s="654"/>
      <c r="CT27" s="654"/>
      <c r="CU27" s="654"/>
      <c r="CV27" s="654"/>
      <c r="CW27" s="654"/>
      <c r="CX27" s="654"/>
      <c r="CY27" s="655"/>
      <c r="CZ27" s="628">
        <v>2.4</v>
      </c>
      <c r="DA27" s="656"/>
      <c r="DB27" s="656"/>
      <c r="DC27" s="658"/>
      <c r="DD27" s="632">
        <v>19219</v>
      </c>
      <c r="DE27" s="654"/>
      <c r="DF27" s="654"/>
      <c r="DG27" s="654"/>
      <c r="DH27" s="654"/>
      <c r="DI27" s="654"/>
      <c r="DJ27" s="654"/>
      <c r="DK27" s="655"/>
      <c r="DL27" s="632">
        <v>18311</v>
      </c>
      <c r="DM27" s="654"/>
      <c r="DN27" s="654"/>
      <c r="DO27" s="654"/>
      <c r="DP27" s="654"/>
      <c r="DQ27" s="654"/>
      <c r="DR27" s="654"/>
      <c r="DS27" s="654"/>
      <c r="DT27" s="654"/>
      <c r="DU27" s="654"/>
      <c r="DV27" s="655"/>
      <c r="DW27" s="628">
        <v>1.2</v>
      </c>
      <c r="DX27" s="656"/>
      <c r="DY27" s="656"/>
      <c r="DZ27" s="656"/>
      <c r="EA27" s="656"/>
      <c r="EB27" s="656"/>
      <c r="EC27" s="657"/>
    </row>
    <row r="28" spans="2:133" ht="11.25" customHeight="1" x14ac:dyDescent="0.15">
      <c r="B28" s="620" t="s">
        <v>307</v>
      </c>
      <c r="C28" s="621"/>
      <c r="D28" s="621"/>
      <c r="E28" s="621"/>
      <c r="F28" s="621"/>
      <c r="G28" s="621"/>
      <c r="H28" s="621"/>
      <c r="I28" s="621"/>
      <c r="J28" s="621"/>
      <c r="K28" s="621"/>
      <c r="L28" s="621"/>
      <c r="M28" s="621"/>
      <c r="N28" s="621"/>
      <c r="O28" s="621"/>
      <c r="P28" s="621"/>
      <c r="Q28" s="622"/>
      <c r="R28" s="623">
        <v>108956</v>
      </c>
      <c r="S28" s="624"/>
      <c r="T28" s="624"/>
      <c r="U28" s="624"/>
      <c r="V28" s="624"/>
      <c r="W28" s="624"/>
      <c r="X28" s="624"/>
      <c r="Y28" s="625"/>
      <c r="Z28" s="626">
        <v>3.4</v>
      </c>
      <c r="AA28" s="626"/>
      <c r="AB28" s="626"/>
      <c r="AC28" s="626"/>
      <c r="AD28" s="627" t="s">
        <v>139</v>
      </c>
      <c r="AE28" s="627"/>
      <c r="AF28" s="627"/>
      <c r="AG28" s="627"/>
      <c r="AH28" s="627"/>
      <c r="AI28" s="627"/>
      <c r="AJ28" s="627"/>
      <c r="AK28" s="627"/>
      <c r="AL28" s="628" t="s">
        <v>139</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488943</v>
      </c>
      <c r="CS28" s="624"/>
      <c r="CT28" s="624"/>
      <c r="CU28" s="624"/>
      <c r="CV28" s="624"/>
      <c r="CW28" s="624"/>
      <c r="CX28" s="624"/>
      <c r="CY28" s="625"/>
      <c r="CZ28" s="628">
        <v>15.6</v>
      </c>
      <c r="DA28" s="656"/>
      <c r="DB28" s="656"/>
      <c r="DC28" s="658"/>
      <c r="DD28" s="632">
        <v>411048</v>
      </c>
      <c r="DE28" s="624"/>
      <c r="DF28" s="624"/>
      <c r="DG28" s="624"/>
      <c r="DH28" s="624"/>
      <c r="DI28" s="624"/>
      <c r="DJ28" s="624"/>
      <c r="DK28" s="625"/>
      <c r="DL28" s="632">
        <v>411048</v>
      </c>
      <c r="DM28" s="624"/>
      <c r="DN28" s="624"/>
      <c r="DO28" s="624"/>
      <c r="DP28" s="624"/>
      <c r="DQ28" s="624"/>
      <c r="DR28" s="624"/>
      <c r="DS28" s="624"/>
      <c r="DT28" s="624"/>
      <c r="DU28" s="624"/>
      <c r="DV28" s="625"/>
      <c r="DW28" s="628">
        <v>26</v>
      </c>
      <c r="DX28" s="656"/>
      <c r="DY28" s="656"/>
      <c r="DZ28" s="656"/>
      <c r="EA28" s="656"/>
      <c r="EB28" s="656"/>
      <c r="EC28" s="657"/>
    </row>
    <row r="29" spans="2:133" ht="11.25" customHeight="1" x14ac:dyDescent="0.15">
      <c r="B29" s="620" t="s">
        <v>309</v>
      </c>
      <c r="C29" s="621"/>
      <c r="D29" s="621"/>
      <c r="E29" s="621"/>
      <c r="F29" s="621"/>
      <c r="G29" s="621"/>
      <c r="H29" s="621"/>
      <c r="I29" s="621"/>
      <c r="J29" s="621"/>
      <c r="K29" s="621"/>
      <c r="L29" s="621"/>
      <c r="M29" s="621"/>
      <c r="N29" s="621"/>
      <c r="O29" s="621"/>
      <c r="P29" s="621"/>
      <c r="Q29" s="622"/>
      <c r="R29" s="623">
        <v>803</v>
      </c>
      <c r="S29" s="624"/>
      <c r="T29" s="624"/>
      <c r="U29" s="624"/>
      <c r="V29" s="624"/>
      <c r="W29" s="624"/>
      <c r="X29" s="624"/>
      <c r="Y29" s="625"/>
      <c r="Z29" s="626">
        <v>0</v>
      </c>
      <c r="AA29" s="626"/>
      <c r="AB29" s="626"/>
      <c r="AC29" s="626"/>
      <c r="AD29" s="627" t="s">
        <v>247</v>
      </c>
      <c r="AE29" s="627"/>
      <c r="AF29" s="627"/>
      <c r="AG29" s="627"/>
      <c r="AH29" s="627"/>
      <c r="AI29" s="627"/>
      <c r="AJ29" s="627"/>
      <c r="AK29" s="627"/>
      <c r="AL29" s="628" t="s">
        <v>139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72</v>
      </c>
      <c r="CG29" s="621"/>
      <c r="CH29" s="621"/>
      <c r="CI29" s="621"/>
      <c r="CJ29" s="621"/>
      <c r="CK29" s="621"/>
      <c r="CL29" s="621"/>
      <c r="CM29" s="621"/>
      <c r="CN29" s="621"/>
      <c r="CO29" s="621"/>
      <c r="CP29" s="621"/>
      <c r="CQ29" s="622"/>
      <c r="CR29" s="623">
        <v>488942</v>
      </c>
      <c r="CS29" s="654"/>
      <c r="CT29" s="654"/>
      <c r="CU29" s="654"/>
      <c r="CV29" s="654"/>
      <c r="CW29" s="654"/>
      <c r="CX29" s="654"/>
      <c r="CY29" s="655"/>
      <c r="CZ29" s="628">
        <v>15.6</v>
      </c>
      <c r="DA29" s="656"/>
      <c r="DB29" s="656"/>
      <c r="DC29" s="658"/>
      <c r="DD29" s="632">
        <v>411047</v>
      </c>
      <c r="DE29" s="654"/>
      <c r="DF29" s="654"/>
      <c r="DG29" s="654"/>
      <c r="DH29" s="654"/>
      <c r="DI29" s="654"/>
      <c r="DJ29" s="654"/>
      <c r="DK29" s="655"/>
      <c r="DL29" s="632">
        <v>411047</v>
      </c>
      <c r="DM29" s="654"/>
      <c r="DN29" s="654"/>
      <c r="DO29" s="654"/>
      <c r="DP29" s="654"/>
      <c r="DQ29" s="654"/>
      <c r="DR29" s="654"/>
      <c r="DS29" s="654"/>
      <c r="DT29" s="654"/>
      <c r="DU29" s="654"/>
      <c r="DV29" s="655"/>
      <c r="DW29" s="628">
        <v>26</v>
      </c>
      <c r="DX29" s="656"/>
      <c r="DY29" s="656"/>
      <c r="DZ29" s="656"/>
      <c r="EA29" s="656"/>
      <c r="EB29" s="656"/>
      <c r="EC29" s="657"/>
    </row>
    <row r="30" spans="2:133" ht="11.25" customHeight="1" x14ac:dyDescent="0.15">
      <c r="B30" s="620" t="s">
        <v>311</v>
      </c>
      <c r="C30" s="621"/>
      <c r="D30" s="621"/>
      <c r="E30" s="621"/>
      <c r="F30" s="621"/>
      <c r="G30" s="621"/>
      <c r="H30" s="621"/>
      <c r="I30" s="621"/>
      <c r="J30" s="621"/>
      <c r="K30" s="621"/>
      <c r="L30" s="621"/>
      <c r="M30" s="621"/>
      <c r="N30" s="621"/>
      <c r="O30" s="621"/>
      <c r="P30" s="621"/>
      <c r="Q30" s="622"/>
      <c r="R30" s="623">
        <v>192351</v>
      </c>
      <c r="S30" s="624"/>
      <c r="T30" s="624"/>
      <c r="U30" s="624"/>
      <c r="V30" s="624"/>
      <c r="W30" s="624"/>
      <c r="X30" s="624"/>
      <c r="Y30" s="625"/>
      <c r="Z30" s="626">
        <v>6.1</v>
      </c>
      <c r="AA30" s="626"/>
      <c r="AB30" s="626"/>
      <c r="AC30" s="626"/>
      <c r="AD30" s="627" t="s">
        <v>139</v>
      </c>
      <c r="AE30" s="627"/>
      <c r="AF30" s="627"/>
      <c r="AG30" s="627"/>
      <c r="AH30" s="627"/>
      <c r="AI30" s="627"/>
      <c r="AJ30" s="627"/>
      <c r="AK30" s="627"/>
      <c r="AL30" s="628" t="s">
        <v>139</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476208</v>
      </c>
      <c r="CS30" s="624"/>
      <c r="CT30" s="624"/>
      <c r="CU30" s="624"/>
      <c r="CV30" s="624"/>
      <c r="CW30" s="624"/>
      <c r="CX30" s="624"/>
      <c r="CY30" s="625"/>
      <c r="CZ30" s="628">
        <v>15.2</v>
      </c>
      <c r="DA30" s="656"/>
      <c r="DB30" s="656"/>
      <c r="DC30" s="658"/>
      <c r="DD30" s="632">
        <v>402082</v>
      </c>
      <c r="DE30" s="624"/>
      <c r="DF30" s="624"/>
      <c r="DG30" s="624"/>
      <c r="DH30" s="624"/>
      <c r="DI30" s="624"/>
      <c r="DJ30" s="624"/>
      <c r="DK30" s="625"/>
      <c r="DL30" s="632">
        <v>402082</v>
      </c>
      <c r="DM30" s="624"/>
      <c r="DN30" s="624"/>
      <c r="DO30" s="624"/>
      <c r="DP30" s="624"/>
      <c r="DQ30" s="624"/>
      <c r="DR30" s="624"/>
      <c r="DS30" s="624"/>
      <c r="DT30" s="624"/>
      <c r="DU30" s="624"/>
      <c r="DV30" s="625"/>
      <c r="DW30" s="628">
        <v>25.4</v>
      </c>
      <c r="DX30" s="656"/>
      <c r="DY30" s="656"/>
      <c r="DZ30" s="656"/>
      <c r="EA30" s="656"/>
      <c r="EB30" s="656"/>
      <c r="EC30" s="657"/>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247</v>
      </c>
      <c r="S31" s="624"/>
      <c r="T31" s="624"/>
      <c r="U31" s="624"/>
      <c r="V31" s="624"/>
      <c r="W31" s="624"/>
      <c r="X31" s="624"/>
      <c r="Y31" s="625"/>
      <c r="Z31" s="626" t="s">
        <v>139</v>
      </c>
      <c r="AA31" s="626"/>
      <c r="AB31" s="626"/>
      <c r="AC31" s="626"/>
      <c r="AD31" s="627" t="s">
        <v>139</v>
      </c>
      <c r="AE31" s="627"/>
      <c r="AF31" s="627"/>
      <c r="AG31" s="627"/>
      <c r="AH31" s="627"/>
      <c r="AI31" s="627"/>
      <c r="AJ31" s="627"/>
      <c r="AK31" s="627"/>
      <c r="AL31" s="628" t="s">
        <v>139</v>
      </c>
      <c r="AM31" s="629"/>
      <c r="AN31" s="629"/>
      <c r="AO31" s="630"/>
      <c r="AP31" s="667" t="s">
        <v>316</v>
      </c>
      <c r="AQ31" s="668"/>
      <c r="AR31" s="668"/>
      <c r="AS31" s="668"/>
      <c r="AT31" s="673" t="s">
        <v>317</v>
      </c>
      <c r="AU31" s="218"/>
      <c r="AV31" s="218"/>
      <c r="AW31" s="218"/>
      <c r="AX31" s="609" t="s">
        <v>191</v>
      </c>
      <c r="AY31" s="610"/>
      <c r="AZ31" s="610"/>
      <c r="BA31" s="610"/>
      <c r="BB31" s="610"/>
      <c r="BC31" s="610"/>
      <c r="BD31" s="610"/>
      <c r="BE31" s="610"/>
      <c r="BF31" s="611"/>
      <c r="BG31" s="676">
        <v>100</v>
      </c>
      <c r="BH31" s="677"/>
      <c r="BI31" s="677"/>
      <c r="BJ31" s="677"/>
      <c r="BK31" s="677"/>
      <c r="BL31" s="677"/>
      <c r="BM31" s="618">
        <v>99.7</v>
      </c>
      <c r="BN31" s="677"/>
      <c r="BO31" s="677"/>
      <c r="BP31" s="677"/>
      <c r="BQ31" s="678"/>
      <c r="BR31" s="676">
        <v>99.8</v>
      </c>
      <c r="BS31" s="677"/>
      <c r="BT31" s="677"/>
      <c r="BU31" s="677"/>
      <c r="BV31" s="677"/>
      <c r="BW31" s="677"/>
      <c r="BX31" s="618">
        <v>99.6</v>
      </c>
      <c r="BY31" s="677"/>
      <c r="BZ31" s="677"/>
      <c r="CA31" s="677"/>
      <c r="CB31" s="678"/>
      <c r="CD31" s="663"/>
      <c r="CE31" s="664"/>
      <c r="CF31" s="620" t="s">
        <v>318</v>
      </c>
      <c r="CG31" s="621"/>
      <c r="CH31" s="621"/>
      <c r="CI31" s="621"/>
      <c r="CJ31" s="621"/>
      <c r="CK31" s="621"/>
      <c r="CL31" s="621"/>
      <c r="CM31" s="621"/>
      <c r="CN31" s="621"/>
      <c r="CO31" s="621"/>
      <c r="CP31" s="621"/>
      <c r="CQ31" s="622"/>
      <c r="CR31" s="623">
        <v>12734</v>
      </c>
      <c r="CS31" s="654"/>
      <c r="CT31" s="654"/>
      <c r="CU31" s="654"/>
      <c r="CV31" s="654"/>
      <c r="CW31" s="654"/>
      <c r="CX31" s="654"/>
      <c r="CY31" s="655"/>
      <c r="CZ31" s="628">
        <v>0.4</v>
      </c>
      <c r="DA31" s="656"/>
      <c r="DB31" s="656"/>
      <c r="DC31" s="658"/>
      <c r="DD31" s="632">
        <v>8965</v>
      </c>
      <c r="DE31" s="654"/>
      <c r="DF31" s="654"/>
      <c r="DG31" s="654"/>
      <c r="DH31" s="654"/>
      <c r="DI31" s="654"/>
      <c r="DJ31" s="654"/>
      <c r="DK31" s="655"/>
      <c r="DL31" s="632">
        <v>8965</v>
      </c>
      <c r="DM31" s="654"/>
      <c r="DN31" s="654"/>
      <c r="DO31" s="654"/>
      <c r="DP31" s="654"/>
      <c r="DQ31" s="654"/>
      <c r="DR31" s="654"/>
      <c r="DS31" s="654"/>
      <c r="DT31" s="654"/>
      <c r="DU31" s="654"/>
      <c r="DV31" s="655"/>
      <c r="DW31" s="628">
        <v>0.6</v>
      </c>
      <c r="DX31" s="656"/>
      <c r="DY31" s="656"/>
      <c r="DZ31" s="656"/>
      <c r="EA31" s="656"/>
      <c r="EB31" s="656"/>
      <c r="EC31" s="657"/>
    </row>
    <row r="32" spans="2:133" ht="11.25" customHeight="1" x14ac:dyDescent="0.15">
      <c r="B32" s="620" t="s">
        <v>319</v>
      </c>
      <c r="C32" s="621"/>
      <c r="D32" s="621"/>
      <c r="E32" s="621"/>
      <c r="F32" s="621"/>
      <c r="G32" s="621"/>
      <c r="H32" s="621"/>
      <c r="I32" s="621"/>
      <c r="J32" s="621"/>
      <c r="K32" s="621"/>
      <c r="L32" s="621"/>
      <c r="M32" s="621"/>
      <c r="N32" s="621"/>
      <c r="O32" s="621"/>
      <c r="P32" s="621"/>
      <c r="Q32" s="622"/>
      <c r="R32" s="623">
        <v>291645</v>
      </c>
      <c r="S32" s="624"/>
      <c r="T32" s="624"/>
      <c r="U32" s="624"/>
      <c r="V32" s="624"/>
      <c r="W32" s="624"/>
      <c r="X32" s="624"/>
      <c r="Y32" s="625"/>
      <c r="Z32" s="626">
        <v>9.1999999999999993</v>
      </c>
      <c r="AA32" s="626"/>
      <c r="AB32" s="626"/>
      <c r="AC32" s="626"/>
      <c r="AD32" s="627" t="s">
        <v>139</v>
      </c>
      <c r="AE32" s="627"/>
      <c r="AF32" s="627"/>
      <c r="AG32" s="627"/>
      <c r="AH32" s="627"/>
      <c r="AI32" s="627"/>
      <c r="AJ32" s="627"/>
      <c r="AK32" s="627"/>
      <c r="AL32" s="628" t="s">
        <v>139</v>
      </c>
      <c r="AM32" s="629"/>
      <c r="AN32" s="629"/>
      <c r="AO32" s="630"/>
      <c r="AP32" s="669"/>
      <c r="AQ32" s="670"/>
      <c r="AR32" s="670"/>
      <c r="AS32" s="670"/>
      <c r="AT32" s="674"/>
      <c r="AU32" s="214" t="s">
        <v>320</v>
      </c>
      <c r="AX32" s="620" t="s">
        <v>321</v>
      </c>
      <c r="AY32" s="621"/>
      <c r="AZ32" s="621"/>
      <c r="BA32" s="621"/>
      <c r="BB32" s="621"/>
      <c r="BC32" s="621"/>
      <c r="BD32" s="621"/>
      <c r="BE32" s="621"/>
      <c r="BF32" s="622"/>
      <c r="BG32" s="679">
        <v>99.9</v>
      </c>
      <c r="BH32" s="654"/>
      <c r="BI32" s="654"/>
      <c r="BJ32" s="654"/>
      <c r="BK32" s="654"/>
      <c r="BL32" s="654"/>
      <c r="BM32" s="629">
        <v>99.6</v>
      </c>
      <c r="BN32" s="654"/>
      <c r="BO32" s="654"/>
      <c r="BP32" s="654"/>
      <c r="BQ32" s="680"/>
      <c r="BR32" s="679">
        <v>99.6</v>
      </c>
      <c r="BS32" s="654"/>
      <c r="BT32" s="654"/>
      <c r="BU32" s="654"/>
      <c r="BV32" s="654"/>
      <c r="BW32" s="654"/>
      <c r="BX32" s="629">
        <v>99.3</v>
      </c>
      <c r="BY32" s="654"/>
      <c r="BZ32" s="654"/>
      <c r="CA32" s="654"/>
      <c r="CB32" s="680"/>
      <c r="CD32" s="665"/>
      <c r="CE32" s="666"/>
      <c r="CF32" s="620" t="s">
        <v>322</v>
      </c>
      <c r="CG32" s="621"/>
      <c r="CH32" s="621"/>
      <c r="CI32" s="621"/>
      <c r="CJ32" s="621"/>
      <c r="CK32" s="621"/>
      <c r="CL32" s="621"/>
      <c r="CM32" s="621"/>
      <c r="CN32" s="621"/>
      <c r="CO32" s="621"/>
      <c r="CP32" s="621"/>
      <c r="CQ32" s="622"/>
      <c r="CR32" s="623">
        <v>1</v>
      </c>
      <c r="CS32" s="624"/>
      <c r="CT32" s="624"/>
      <c r="CU32" s="624"/>
      <c r="CV32" s="624"/>
      <c r="CW32" s="624"/>
      <c r="CX32" s="624"/>
      <c r="CY32" s="625"/>
      <c r="CZ32" s="628">
        <v>0</v>
      </c>
      <c r="DA32" s="656"/>
      <c r="DB32" s="656"/>
      <c r="DC32" s="658"/>
      <c r="DD32" s="632">
        <v>1</v>
      </c>
      <c r="DE32" s="624"/>
      <c r="DF32" s="624"/>
      <c r="DG32" s="624"/>
      <c r="DH32" s="624"/>
      <c r="DI32" s="624"/>
      <c r="DJ32" s="624"/>
      <c r="DK32" s="625"/>
      <c r="DL32" s="632">
        <v>1</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323</v>
      </c>
      <c r="C33" s="621"/>
      <c r="D33" s="621"/>
      <c r="E33" s="621"/>
      <c r="F33" s="621"/>
      <c r="G33" s="621"/>
      <c r="H33" s="621"/>
      <c r="I33" s="621"/>
      <c r="J33" s="621"/>
      <c r="K33" s="621"/>
      <c r="L33" s="621"/>
      <c r="M33" s="621"/>
      <c r="N33" s="621"/>
      <c r="O33" s="621"/>
      <c r="P33" s="621"/>
      <c r="Q33" s="622"/>
      <c r="R33" s="623">
        <v>93443</v>
      </c>
      <c r="S33" s="624"/>
      <c r="T33" s="624"/>
      <c r="U33" s="624"/>
      <c r="V33" s="624"/>
      <c r="W33" s="624"/>
      <c r="X33" s="624"/>
      <c r="Y33" s="625"/>
      <c r="Z33" s="626">
        <v>2.9</v>
      </c>
      <c r="AA33" s="626"/>
      <c r="AB33" s="626"/>
      <c r="AC33" s="626"/>
      <c r="AD33" s="627">
        <v>7089</v>
      </c>
      <c r="AE33" s="627"/>
      <c r="AF33" s="627"/>
      <c r="AG33" s="627"/>
      <c r="AH33" s="627"/>
      <c r="AI33" s="627"/>
      <c r="AJ33" s="627"/>
      <c r="AK33" s="627"/>
      <c r="AL33" s="628">
        <v>0.4</v>
      </c>
      <c r="AM33" s="629"/>
      <c r="AN33" s="629"/>
      <c r="AO33" s="630"/>
      <c r="AP33" s="671"/>
      <c r="AQ33" s="672"/>
      <c r="AR33" s="672"/>
      <c r="AS33" s="672"/>
      <c r="AT33" s="675"/>
      <c r="AU33" s="219"/>
      <c r="AV33" s="219"/>
      <c r="AW33" s="219"/>
      <c r="AX33" s="644" t="s">
        <v>324</v>
      </c>
      <c r="AY33" s="645"/>
      <c r="AZ33" s="645"/>
      <c r="BA33" s="645"/>
      <c r="BB33" s="645"/>
      <c r="BC33" s="645"/>
      <c r="BD33" s="645"/>
      <c r="BE33" s="645"/>
      <c r="BF33" s="646"/>
      <c r="BG33" s="681">
        <v>100</v>
      </c>
      <c r="BH33" s="682"/>
      <c r="BI33" s="682"/>
      <c r="BJ33" s="682"/>
      <c r="BK33" s="682"/>
      <c r="BL33" s="682"/>
      <c r="BM33" s="683">
        <v>100</v>
      </c>
      <c r="BN33" s="682"/>
      <c r="BO33" s="682"/>
      <c r="BP33" s="682"/>
      <c r="BQ33" s="684"/>
      <c r="BR33" s="681">
        <v>100</v>
      </c>
      <c r="BS33" s="682"/>
      <c r="BT33" s="682"/>
      <c r="BU33" s="682"/>
      <c r="BV33" s="682"/>
      <c r="BW33" s="682"/>
      <c r="BX33" s="683">
        <v>99.9</v>
      </c>
      <c r="BY33" s="682"/>
      <c r="BZ33" s="682"/>
      <c r="CA33" s="682"/>
      <c r="CB33" s="684"/>
      <c r="CD33" s="620" t="s">
        <v>325</v>
      </c>
      <c r="CE33" s="621"/>
      <c r="CF33" s="621"/>
      <c r="CG33" s="621"/>
      <c r="CH33" s="621"/>
      <c r="CI33" s="621"/>
      <c r="CJ33" s="621"/>
      <c r="CK33" s="621"/>
      <c r="CL33" s="621"/>
      <c r="CM33" s="621"/>
      <c r="CN33" s="621"/>
      <c r="CO33" s="621"/>
      <c r="CP33" s="621"/>
      <c r="CQ33" s="622"/>
      <c r="CR33" s="623">
        <v>1290871</v>
      </c>
      <c r="CS33" s="654"/>
      <c r="CT33" s="654"/>
      <c r="CU33" s="654"/>
      <c r="CV33" s="654"/>
      <c r="CW33" s="654"/>
      <c r="CX33" s="654"/>
      <c r="CY33" s="655"/>
      <c r="CZ33" s="628">
        <v>41.3</v>
      </c>
      <c r="DA33" s="656"/>
      <c r="DB33" s="656"/>
      <c r="DC33" s="658"/>
      <c r="DD33" s="632">
        <v>859176</v>
      </c>
      <c r="DE33" s="654"/>
      <c r="DF33" s="654"/>
      <c r="DG33" s="654"/>
      <c r="DH33" s="654"/>
      <c r="DI33" s="654"/>
      <c r="DJ33" s="654"/>
      <c r="DK33" s="655"/>
      <c r="DL33" s="632">
        <v>476539</v>
      </c>
      <c r="DM33" s="654"/>
      <c r="DN33" s="654"/>
      <c r="DO33" s="654"/>
      <c r="DP33" s="654"/>
      <c r="DQ33" s="654"/>
      <c r="DR33" s="654"/>
      <c r="DS33" s="654"/>
      <c r="DT33" s="654"/>
      <c r="DU33" s="654"/>
      <c r="DV33" s="655"/>
      <c r="DW33" s="628">
        <v>30.1</v>
      </c>
      <c r="DX33" s="656"/>
      <c r="DY33" s="656"/>
      <c r="DZ33" s="656"/>
      <c r="EA33" s="656"/>
      <c r="EB33" s="656"/>
      <c r="EC33" s="657"/>
    </row>
    <row r="34" spans="2:133" ht="11.25" customHeight="1" x14ac:dyDescent="0.15">
      <c r="B34" s="620" t="s">
        <v>326</v>
      </c>
      <c r="C34" s="621"/>
      <c r="D34" s="621"/>
      <c r="E34" s="621"/>
      <c r="F34" s="621"/>
      <c r="G34" s="621"/>
      <c r="H34" s="621"/>
      <c r="I34" s="621"/>
      <c r="J34" s="621"/>
      <c r="K34" s="621"/>
      <c r="L34" s="621"/>
      <c r="M34" s="621"/>
      <c r="N34" s="621"/>
      <c r="O34" s="621"/>
      <c r="P34" s="621"/>
      <c r="Q34" s="622"/>
      <c r="R34" s="623">
        <v>4694</v>
      </c>
      <c r="S34" s="624"/>
      <c r="T34" s="624"/>
      <c r="U34" s="624"/>
      <c r="V34" s="624"/>
      <c r="W34" s="624"/>
      <c r="X34" s="624"/>
      <c r="Y34" s="625"/>
      <c r="Z34" s="626">
        <v>0.1</v>
      </c>
      <c r="AA34" s="626"/>
      <c r="AB34" s="626"/>
      <c r="AC34" s="626"/>
      <c r="AD34" s="627" t="s">
        <v>247</v>
      </c>
      <c r="AE34" s="627"/>
      <c r="AF34" s="627"/>
      <c r="AG34" s="627"/>
      <c r="AH34" s="627"/>
      <c r="AI34" s="627"/>
      <c r="AJ34" s="627"/>
      <c r="AK34" s="627"/>
      <c r="AL34" s="628" t="s">
        <v>139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332701</v>
      </c>
      <c r="CS34" s="624"/>
      <c r="CT34" s="624"/>
      <c r="CU34" s="624"/>
      <c r="CV34" s="624"/>
      <c r="CW34" s="624"/>
      <c r="CX34" s="624"/>
      <c r="CY34" s="625"/>
      <c r="CZ34" s="628">
        <v>10.6</v>
      </c>
      <c r="DA34" s="656"/>
      <c r="DB34" s="656"/>
      <c r="DC34" s="658"/>
      <c r="DD34" s="632">
        <v>197220</v>
      </c>
      <c r="DE34" s="624"/>
      <c r="DF34" s="624"/>
      <c r="DG34" s="624"/>
      <c r="DH34" s="624"/>
      <c r="DI34" s="624"/>
      <c r="DJ34" s="624"/>
      <c r="DK34" s="625"/>
      <c r="DL34" s="632">
        <v>163789</v>
      </c>
      <c r="DM34" s="624"/>
      <c r="DN34" s="624"/>
      <c r="DO34" s="624"/>
      <c r="DP34" s="624"/>
      <c r="DQ34" s="624"/>
      <c r="DR34" s="624"/>
      <c r="DS34" s="624"/>
      <c r="DT34" s="624"/>
      <c r="DU34" s="624"/>
      <c r="DV34" s="625"/>
      <c r="DW34" s="628">
        <v>10.4</v>
      </c>
      <c r="DX34" s="656"/>
      <c r="DY34" s="656"/>
      <c r="DZ34" s="656"/>
      <c r="EA34" s="656"/>
      <c r="EB34" s="656"/>
      <c r="EC34" s="657"/>
    </row>
    <row r="35" spans="2:133" ht="11.25" customHeight="1" x14ac:dyDescent="0.15">
      <c r="B35" s="620" t="s">
        <v>328</v>
      </c>
      <c r="C35" s="621"/>
      <c r="D35" s="621"/>
      <c r="E35" s="621"/>
      <c r="F35" s="621"/>
      <c r="G35" s="621"/>
      <c r="H35" s="621"/>
      <c r="I35" s="621"/>
      <c r="J35" s="621"/>
      <c r="K35" s="621"/>
      <c r="L35" s="621"/>
      <c r="M35" s="621"/>
      <c r="N35" s="621"/>
      <c r="O35" s="621"/>
      <c r="P35" s="621"/>
      <c r="Q35" s="622"/>
      <c r="R35" s="623">
        <v>140730</v>
      </c>
      <c r="S35" s="624"/>
      <c r="T35" s="624"/>
      <c r="U35" s="624"/>
      <c r="V35" s="624"/>
      <c r="W35" s="624"/>
      <c r="X35" s="624"/>
      <c r="Y35" s="625"/>
      <c r="Z35" s="626">
        <v>4.4000000000000004</v>
      </c>
      <c r="AA35" s="626"/>
      <c r="AB35" s="626"/>
      <c r="AC35" s="626"/>
      <c r="AD35" s="627" t="s">
        <v>139</v>
      </c>
      <c r="AE35" s="627"/>
      <c r="AF35" s="627"/>
      <c r="AG35" s="627"/>
      <c r="AH35" s="627"/>
      <c r="AI35" s="627"/>
      <c r="AJ35" s="627"/>
      <c r="AK35" s="627"/>
      <c r="AL35" s="628" t="s">
        <v>247</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96106</v>
      </c>
      <c r="CS35" s="654"/>
      <c r="CT35" s="654"/>
      <c r="CU35" s="654"/>
      <c r="CV35" s="654"/>
      <c r="CW35" s="654"/>
      <c r="CX35" s="654"/>
      <c r="CY35" s="655"/>
      <c r="CZ35" s="628">
        <v>3.1</v>
      </c>
      <c r="DA35" s="656"/>
      <c r="DB35" s="656"/>
      <c r="DC35" s="658"/>
      <c r="DD35" s="632">
        <v>80080</v>
      </c>
      <c r="DE35" s="654"/>
      <c r="DF35" s="654"/>
      <c r="DG35" s="654"/>
      <c r="DH35" s="654"/>
      <c r="DI35" s="654"/>
      <c r="DJ35" s="654"/>
      <c r="DK35" s="655"/>
      <c r="DL35" s="632">
        <v>63833</v>
      </c>
      <c r="DM35" s="654"/>
      <c r="DN35" s="654"/>
      <c r="DO35" s="654"/>
      <c r="DP35" s="654"/>
      <c r="DQ35" s="654"/>
      <c r="DR35" s="654"/>
      <c r="DS35" s="654"/>
      <c r="DT35" s="654"/>
      <c r="DU35" s="654"/>
      <c r="DV35" s="655"/>
      <c r="DW35" s="628">
        <v>4</v>
      </c>
      <c r="DX35" s="656"/>
      <c r="DY35" s="656"/>
      <c r="DZ35" s="656"/>
      <c r="EA35" s="656"/>
      <c r="EB35" s="656"/>
      <c r="EC35" s="657"/>
    </row>
    <row r="36" spans="2:133" ht="11.25" customHeight="1" x14ac:dyDescent="0.15">
      <c r="B36" s="620" t="s">
        <v>332</v>
      </c>
      <c r="C36" s="621"/>
      <c r="D36" s="621"/>
      <c r="E36" s="621"/>
      <c r="F36" s="621"/>
      <c r="G36" s="621"/>
      <c r="H36" s="621"/>
      <c r="I36" s="621"/>
      <c r="J36" s="621"/>
      <c r="K36" s="621"/>
      <c r="L36" s="621"/>
      <c r="M36" s="621"/>
      <c r="N36" s="621"/>
      <c r="O36" s="621"/>
      <c r="P36" s="621"/>
      <c r="Q36" s="622"/>
      <c r="R36" s="623">
        <v>70424</v>
      </c>
      <c r="S36" s="624"/>
      <c r="T36" s="624"/>
      <c r="U36" s="624"/>
      <c r="V36" s="624"/>
      <c r="W36" s="624"/>
      <c r="X36" s="624"/>
      <c r="Y36" s="625"/>
      <c r="Z36" s="626">
        <v>2.2000000000000002</v>
      </c>
      <c r="AA36" s="626"/>
      <c r="AB36" s="626"/>
      <c r="AC36" s="626"/>
      <c r="AD36" s="627" t="s">
        <v>139</v>
      </c>
      <c r="AE36" s="627"/>
      <c r="AF36" s="627"/>
      <c r="AG36" s="627"/>
      <c r="AH36" s="627"/>
      <c r="AI36" s="627"/>
      <c r="AJ36" s="627"/>
      <c r="AK36" s="627"/>
      <c r="AL36" s="628" t="s">
        <v>139</v>
      </c>
      <c r="AM36" s="629"/>
      <c r="AN36" s="629"/>
      <c r="AO36" s="630"/>
      <c r="AP36" s="222"/>
      <c r="AQ36" s="685" t="s">
        <v>333</v>
      </c>
      <c r="AR36" s="686"/>
      <c r="AS36" s="686"/>
      <c r="AT36" s="686"/>
      <c r="AU36" s="686"/>
      <c r="AV36" s="686"/>
      <c r="AW36" s="686"/>
      <c r="AX36" s="686"/>
      <c r="AY36" s="687"/>
      <c r="AZ36" s="612">
        <v>119393</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56</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594008</v>
      </c>
      <c r="CS36" s="624"/>
      <c r="CT36" s="624"/>
      <c r="CU36" s="624"/>
      <c r="CV36" s="624"/>
      <c r="CW36" s="624"/>
      <c r="CX36" s="624"/>
      <c r="CY36" s="625"/>
      <c r="CZ36" s="628">
        <v>19</v>
      </c>
      <c r="DA36" s="656"/>
      <c r="DB36" s="656"/>
      <c r="DC36" s="658"/>
      <c r="DD36" s="632">
        <v>371293</v>
      </c>
      <c r="DE36" s="624"/>
      <c r="DF36" s="624"/>
      <c r="DG36" s="624"/>
      <c r="DH36" s="624"/>
      <c r="DI36" s="624"/>
      <c r="DJ36" s="624"/>
      <c r="DK36" s="625"/>
      <c r="DL36" s="632">
        <v>207287</v>
      </c>
      <c r="DM36" s="624"/>
      <c r="DN36" s="624"/>
      <c r="DO36" s="624"/>
      <c r="DP36" s="624"/>
      <c r="DQ36" s="624"/>
      <c r="DR36" s="624"/>
      <c r="DS36" s="624"/>
      <c r="DT36" s="624"/>
      <c r="DU36" s="624"/>
      <c r="DV36" s="625"/>
      <c r="DW36" s="628">
        <v>13.1</v>
      </c>
      <c r="DX36" s="656"/>
      <c r="DY36" s="656"/>
      <c r="DZ36" s="656"/>
      <c r="EA36" s="656"/>
      <c r="EB36" s="656"/>
      <c r="EC36" s="657"/>
    </row>
    <row r="37" spans="2:133" ht="11.25" customHeight="1" x14ac:dyDescent="0.15">
      <c r="B37" s="620" t="s">
        <v>336</v>
      </c>
      <c r="C37" s="621"/>
      <c r="D37" s="621"/>
      <c r="E37" s="621"/>
      <c r="F37" s="621"/>
      <c r="G37" s="621"/>
      <c r="H37" s="621"/>
      <c r="I37" s="621"/>
      <c r="J37" s="621"/>
      <c r="K37" s="621"/>
      <c r="L37" s="621"/>
      <c r="M37" s="621"/>
      <c r="N37" s="621"/>
      <c r="O37" s="621"/>
      <c r="P37" s="621"/>
      <c r="Q37" s="622"/>
      <c r="R37" s="623">
        <v>80141</v>
      </c>
      <c r="S37" s="624"/>
      <c r="T37" s="624"/>
      <c r="U37" s="624"/>
      <c r="V37" s="624"/>
      <c r="W37" s="624"/>
      <c r="X37" s="624"/>
      <c r="Y37" s="625"/>
      <c r="Z37" s="626">
        <v>2.5</v>
      </c>
      <c r="AA37" s="626"/>
      <c r="AB37" s="626"/>
      <c r="AC37" s="626"/>
      <c r="AD37" s="627">
        <v>565</v>
      </c>
      <c r="AE37" s="627"/>
      <c r="AF37" s="627"/>
      <c r="AG37" s="627"/>
      <c r="AH37" s="627"/>
      <c r="AI37" s="627"/>
      <c r="AJ37" s="627"/>
      <c r="AK37" s="627"/>
      <c r="AL37" s="628">
        <v>0</v>
      </c>
      <c r="AM37" s="629"/>
      <c r="AN37" s="629"/>
      <c r="AO37" s="630"/>
      <c r="AQ37" s="689" t="s">
        <v>337</v>
      </c>
      <c r="AR37" s="690"/>
      <c r="AS37" s="690"/>
      <c r="AT37" s="690"/>
      <c r="AU37" s="690"/>
      <c r="AV37" s="690"/>
      <c r="AW37" s="690"/>
      <c r="AX37" s="690"/>
      <c r="AY37" s="691"/>
      <c r="AZ37" s="623">
        <v>40876</v>
      </c>
      <c r="BA37" s="624"/>
      <c r="BB37" s="624"/>
      <c r="BC37" s="624"/>
      <c r="BD37" s="654"/>
      <c r="BE37" s="654"/>
      <c r="BF37" s="680"/>
      <c r="BG37" s="620" t="s">
        <v>338</v>
      </c>
      <c r="BH37" s="621"/>
      <c r="BI37" s="621"/>
      <c r="BJ37" s="621"/>
      <c r="BK37" s="621"/>
      <c r="BL37" s="621"/>
      <c r="BM37" s="621"/>
      <c r="BN37" s="621"/>
      <c r="BO37" s="621"/>
      <c r="BP37" s="621"/>
      <c r="BQ37" s="621"/>
      <c r="BR37" s="621"/>
      <c r="BS37" s="621"/>
      <c r="BT37" s="621"/>
      <c r="BU37" s="622"/>
      <c r="BV37" s="623">
        <v>-3463</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115772</v>
      </c>
      <c r="CS37" s="654"/>
      <c r="CT37" s="654"/>
      <c r="CU37" s="654"/>
      <c r="CV37" s="654"/>
      <c r="CW37" s="654"/>
      <c r="CX37" s="654"/>
      <c r="CY37" s="655"/>
      <c r="CZ37" s="628">
        <v>3.7</v>
      </c>
      <c r="DA37" s="656"/>
      <c r="DB37" s="656"/>
      <c r="DC37" s="658"/>
      <c r="DD37" s="632">
        <v>110714</v>
      </c>
      <c r="DE37" s="654"/>
      <c r="DF37" s="654"/>
      <c r="DG37" s="654"/>
      <c r="DH37" s="654"/>
      <c r="DI37" s="654"/>
      <c r="DJ37" s="654"/>
      <c r="DK37" s="655"/>
      <c r="DL37" s="632">
        <v>105913</v>
      </c>
      <c r="DM37" s="654"/>
      <c r="DN37" s="654"/>
      <c r="DO37" s="654"/>
      <c r="DP37" s="654"/>
      <c r="DQ37" s="654"/>
      <c r="DR37" s="654"/>
      <c r="DS37" s="654"/>
      <c r="DT37" s="654"/>
      <c r="DU37" s="654"/>
      <c r="DV37" s="655"/>
      <c r="DW37" s="628">
        <v>6.7</v>
      </c>
      <c r="DX37" s="656"/>
      <c r="DY37" s="656"/>
      <c r="DZ37" s="656"/>
      <c r="EA37" s="656"/>
      <c r="EB37" s="656"/>
      <c r="EC37" s="657"/>
    </row>
    <row r="38" spans="2:133" ht="11.25" customHeight="1" x14ac:dyDescent="0.15">
      <c r="B38" s="620" t="s">
        <v>340</v>
      </c>
      <c r="C38" s="621"/>
      <c r="D38" s="621"/>
      <c r="E38" s="621"/>
      <c r="F38" s="621"/>
      <c r="G38" s="621"/>
      <c r="H38" s="621"/>
      <c r="I38" s="621"/>
      <c r="J38" s="621"/>
      <c r="K38" s="621"/>
      <c r="L38" s="621"/>
      <c r="M38" s="621"/>
      <c r="N38" s="621"/>
      <c r="O38" s="621"/>
      <c r="P38" s="621"/>
      <c r="Q38" s="622"/>
      <c r="R38" s="623">
        <v>460700</v>
      </c>
      <c r="S38" s="624"/>
      <c r="T38" s="624"/>
      <c r="U38" s="624"/>
      <c r="V38" s="624"/>
      <c r="W38" s="624"/>
      <c r="X38" s="624"/>
      <c r="Y38" s="625"/>
      <c r="Z38" s="626">
        <v>14.5</v>
      </c>
      <c r="AA38" s="626"/>
      <c r="AB38" s="626"/>
      <c r="AC38" s="626"/>
      <c r="AD38" s="627" t="s">
        <v>247</v>
      </c>
      <c r="AE38" s="627"/>
      <c r="AF38" s="627"/>
      <c r="AG38" s="627"/>
      <c r="AH38" s="627"/>
      <c r="AI38" s="627"/>
      <c r="AJ38" s="627"/>
      <c r="AK38" s="627"/>
      <c r="AL38" s="628" t="s">
        <v>139</v>
      </c>
      <c r="AM38" s="629"/>
      <c r="AN38" s="629"/>
      <c r="AO38" s="630"/>
      <c r="AQ38" s="689" t="s">
        <v>341</v>
      </c>
      <c r="AR38" s="690"/>
      <c r="AS38" s="690"/>
      <c r="AT38" s="690"/>
      <c r="AU38" s="690"/>
      <c r="AV38" s="690"/>
      <c r="AW38" s="690"/>
      <c r="AX38" s="690"/>
      <c r="AY38" s="691"/>
      <c r="AZ38" s="623">
        <v>37136</v>
      </c>
      <c r="BA38" s="624"/>
      <c r="BB38" s="624"/>
      <c r="BC38" s="624"/>
      <c r="BD38" s="654"/>
      <c r="BE38" s="654"/>
      <c r="BF38" s="680"/>
      <c r="BG38" s="620" t="s">
        <v>342</v>
      </c>
      <c r="BH38" s="621"/>
      <c r="BI38" s="621"/>
      <c r="BJ38" s="621"/>
      <c r="BK38" s="621"/>
      <c r="BL38" s="621"/>
      <c r="BM38" s="621"/>
      <c r="BN38" s="621"/>
      <c r="BO38" s="621"/>
      <c r="BP38" s="621"/>
      <c r="BQ38" s="621"/>
      <c r="BR38" s="621"/>
      <c r="BS38" s="621"/>
      <c r="BT38" s="621"/>
      <c r="BU38" s="622"/>
      <c r="BV38" s="623">
        <v>132</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119393</v>
      </c>
      <c r="CS38" s="624"/>
      <c r="CT38" s="624"/>
      <c r="CU38" s="624"/>
      <c r="CV38" s="624"/>
      <c r="CW38" s="624"/>
      <c r="CX38" s="624"/>
      <c r="CY38" s="625"/>
      <c r="CZ38" s="628">
        <v>3.8</v>
      </c>
      <c r="DA38" s="656"/>
      <c r="DB38" s="656"/>
      <c r="DC38" s="658"/>
      <c r="DD38" s="632">
        <v>113440</v>
      </c>
      <c r="DE38" s="624"/>
      <c r="DF38" s="624"/>
      <c r="DG38" s="624"/>
      <c r="DH38" s="624"/>
      <c r="DI38" s="624"/>
      <c r="DJ38" s="624"/>
      <c r="DK38" s="625"/>
      <c r="DL38" s="632">
        <v>41630</v>
      </c>
      <c r="DM38" s="624"/>
      <c r="DN38" s="624"/>
      <c r="DO38" s="624"/>
      <c r="DP38" s="624"/>
      <c r="DQ38" s="624"/>
      <c r="DR38" s="624"/>
      <c r="DS38" s="624"/>
      <c r="DT38" s="624"/>
      <c r="DU38" s="624"/>
      <c r="DV38" s="625"/>
      <c r="DW38" s="628">
        <v>2.6</v>
      </c>
      <c r="DX38" s="656"/>
      <c r="DY38" s="656"/>
      <c r="DZ38" s="656"/>
      <c r="EA38" s="656"/>
      <c r="EB38" s="656"/>
      <c r="EC38" s="657"/>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247</v>
      </c>
      <c r="S39" s="624"/>
      <c r="T39" s="624"/>
      <c r="U39" s="624"/>
      <c r="V39" s="624"/>
      <c r="W39" s="624"/>
      <c r="X39" s="624"/>
      <c r="Y39" s="625"/>
      <c r="Z39" s="626" t="s">
        <v>139</v>
      </c>
      <c r="AA39" s="626"/>
      <c r="AB39" s="626"/>
      <c r="AC39" s="626"/>
      <c r="AD39" s="627" t="s">
        <v>139</v>
      </c>
      <c r="AE39" s="627"/>
      <c r="AF39" s="627"/>
      <c r="AG39" s="627"/>
      <c r="AH39" s="627"/>
      <c r="AI39" s="627"/>
      <c r="AJ39" s="627"/>
      <c r="AK39" s="627"/>
      <c r="AL39" s="628" t="s">
        <v>139</v>
      </c>
      <c r="AM39" s="629"/>
      <c r="AN39" s="629"/>
      <c r="AO39" s="630"/>
      <c r="AQ39" s="689" t="s">
        <v>345</v>
      </c>
      <c r="AR39" s="690"/>
      <c r="AS39" s="690"/>
      <c r="AT39" s="690"/>
      <c r="AU39" s="690"/>
      <c r="AV39" s="690"/>
      <c r="AW39" s="690"/>
      <c r="AX39" s="690"/>
      <c r="AY39" s="691"/>
      <c r="AZ39" s="623" t="s">
        <v>139</v>
      </c>
      <c r="BA39" s="624"/>
      <c r="BB39" s="624"/>
      <c r="BC39" s="624"/>
      <c r="BD39" s="654"/>
      <c r="BE39" s="654"/>
      <c r="BF39" s="680"/>
      <c r="BG39" s="620" t="s">
        <v>346</v>
      </c>
      <c r="BH39" s="621"/>
      <c r="BI39" s="621"/>
      <c r="BJ39" s="621"/>
      <c r="BK39" s="621"/>
      <c r="BL39" s="621"/>
      <c r="BM39" s="621"/>
      <c r="BN39" s="621"/>
      <c r="BO39" s="621"/>
      <c r="BP39" s="621"/>
      <c r="BQ39" s="621"/>
      <c r="BR39" s="621"/>
      <c r="BS39" s="621"/>
      <c r="BT39" s="621"/>
      <c r="BU39" s="622"/>
      <c r="BV39" s="623">
        <v>201</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98663</v>
      </c>
      <c r="CS39" s="654"/>
      <c r="CT39" s="654"/>
      <c r="CU39" s="654"/>
      <c r="CV39" s="654"/>
      <c r="CW39" s="654"/>
      <c r="CX39" s="654"/>
      <c r="CY39" s="655"/>
      <c r="CZ39" s="628">
        <v>3.2</v>
      </c>
      <c r="DA39" s="656"/>
      <c r="DB39" s="656"/>
      <c r="DC39" s="658"/>
      <c r="DD39" s="632">
        <v>97143</v>
      </c>
      <c r="DE39" s="654"/>
      <c r="DF39" s="654"/>
      <c r="DG39" s="654"/>
      <c r="DH39" s="654"/>
      <c r="DI39" s="654"/>
      <c r="DJ39" s="654"/>
      <c r="DK39" s="655"/>
      <c r="DL39" s="632" t="s">
        <v>139</v>
      </c>
      <c r="DM39" s="654"/>
      <c r="DN39" s="654"/>
      <c r="DO39" s="654"/>
      <c r="DP39" s="654"/>
      <c r="DQ39" s="654"/>
      <c r="DR39" s="654"/>
      <c r="DS39" s="654"/>
      <c r="DT39" s="654"/>
      <c r="DU39" s="654"/>
      <c r="DV39" s="655"/>
      <c r="DW39" s="628" t="s">
        <v>139</v>
      </c>
      <c r="DX39" s="656"/>
      <c r="DY39" s="656"/>
      <c r="DZ39" s="656"/>
      <c r="EA39" s="656"/>
      <c r="EB39" s="656"/>
      <c r="EC39" s="657"/>
    </row>
    <row r="40" spans="2:133" ht="11.25" customHeight="1" x14ac:dyDescent="0.15">
      <c r="B40" s="620" t="s">
        <v>348</v>
      </c>
      <c r="C40" s="621"/>
      <c r="D40" s="621"/>
      <c r="E40" s="621"/>
      <c r="F40" s="621"/>
      <c r="G40" s="621"/>
      <c r="H40" s="621"/>
      <c r="I40" s="621"/>
      <c r="J40" s="621"/>
      <c r="K40" s="621"/>
      <c r="L40" s="621"/>
      <c r="M40" s="621"/>
      <c r="N40" s="621"/>
      <c r="O40" s="621"/>
      <c r="P40" s="621"/>
      <c r="Q40" s="622"/>
      <c r="R40" s="623" t="s">
        <v>139</v>
      </c>
      <c r="S40" s="624"/>
      <c r="T40" s="624"/>
      <c r="U40" s="624"/>
      <c r="V40" s="624"/>
      <c r="W40" s="624"/>
      <c r="X40" s="624"/>
      <c r="Y40" s="625"/>
      <c r="Z40" s="626" t="s">
        <v>139</v>
      </c>
      <c r="AA40" s="626"/>
      <c r="AB40" s="626"/>
      <c r="AC40" s="626"/>
      <c r="AD40" s="627" t="s">
        <v>139</v>
      </c>
      <c r="AE40" s="627"/>
      <c r="AF40" s="627"/>
      <c r="AG40" s="627"/>
      <c r="AH40" s="627"/>
      <c r="AI40" s="627"/>
      <c r="AJ40" s="627"/>
      <c r="AK40" s="627"/>
      <c r="AL40" s="628" t="s">
        <v>139</v>
      </c>
      <c r="AM40" s="629"/>
      <c r="AN40" s="629"/>
      <c r="AO40" s="630"/>
      <c r="AQ40" s="689" t="s">
        <v>349</v>
      </c>
      <c r="AR40" s="690"/>
      <c r="AS40" s="690"/>
      <c r="AT40" s="690"/>
      <c r="AU40" s="690"/>
      <c r="AV40" s="690"/>
      <c r="AW40" s="690"/>
      <c r="AX40" s="690"/>
      <c r="AY40" s="691"/>
      <c r="AZ40" s="623" t="s">
        <v>139</v>
      </c>
      <c r="BA40" s="624"/>
      <c r="BB40" s="624"/>
      <c r="BC40" s="624"/>
      <c r="BD40" s="654"/>
      <c r="BE40" s="654"/>
      <c r="BF40" s="680"/>
      <c r="BG40" s="669" t="s">
        <v>350</v>
      </c>
      <c r="BH40" s="670"/>
      <c r="BI40" s="670"/>
      <c r="BJ40" s="670"/>
      <c r="BK40" s="670"/>
      <c r="BL40" s="223"/>
      <c r="BM40" s="621" t="s">
        <v>351</v>
      </c>
      <c r="BN40" s="621"/>
      <c r="BO40" s="621"/>
      <c r="BP40" s="621"/>
      <c r="BQ40" s="621"/>
      <c r="BR40" s="621"/>
      <c r="BS40" s="621"/>
      <c r="BT40" s="621"/>
      <c r="BU40" s="622"/>
      <c r="BV40" s="623">
        <v>101</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50000</v>
      </c>
      <c r="CS40" s="624"/>
      <c r="CT40" s="624"/>
      <c r="CU40" s="624"/>
      <c r="CV40" s="624"/>
      <c r="CW40" s="624"/>
      <c r="CX40" s="624"/>
      <c r="CY40" s="625"/>
      <c r="CZ40" s="628">
        <v>1.6</v>
      </c>
      <c r="DA40" s="656"/>
      <c r="DB40" s="656"/>
      <c r="DC40" s="658"/>
      <c r="DD40" s="632" t="s">
        <v>139</v>
      </c>
      <c r="DE40" s="624"/>
      <c r="DF40" s="624"/>
      <c r="DG40" s="624"/>
      <c r="DH40" s="624"/>
      <c r="DI40" s="624"/>
      <c r="DJ40" s="624"/>
      <c r="DK40" s="625"/>
      <c r="DL40" s="632" t="s">
        <v>139</v>
      </c>
      <c r="DM40" s="624"/>
      <c r="DN40" s="624"/>
      <c r="DO40" s="624"/>
      <c r="DP40" s="624"/>
      <c r="DQ40" s="624"/>
      <c r="DR40" s="624"/>
      <c r="DS40" s="624"/>
      <c r="DT40" s="624"/>
      <c r="DU40" s="624"/>
      <c r="DV40" s="625"/>
      <c r="DW40" s="628" t="s">
        <v>139</v>
      </c>
      <c r="DX40" s="656"/>
      <c r="DY40" s="656"/>
      <c r="DZ40" s="656"/>
      <c r="EA40" s="656"/>
      <c r="EB40" s="656"/>
      <c r="EC40" s="657"/>
    </row>
    <row r="41" spans="2:133" ht="11.25" customHeight="1" x14ac:dyDescent="0.15">
      <c r="B41" s="644" t="s">
        <v>353</v>
      </c>
      <c r="C41" s="645"/>
      <c r="D41" s="645"/>
      <c r="E41" s="645"/>
      <c r="F41" s="645"/>
      <c r="G41" s="645"/>
      <c r="H41" s="645"/>
      <c r="I41" s="645"/>
      <c r="J41" s="645"/>
      <c r="K41" s="645"/>
      <c r="L41" s="645"/>
      <c r="M41" s="645"/>
      <c r="N41" s="645"/>
      <c r="O41" s="645"/>
      <c r="P41" s="645"/>
      <c r="Q41" s="646"/>
      <c r="R41" s="698">
        <v>3169185</v>
      </c>
      <c r="S41" s="699"/>
      <c r="T41" s="699"/>
      <c r="U41" s="699"/>
      <c r="V41" s="699"/>
      <c r="W41" s="699"/>
      <c r="X41" s="699"/>
      <c r="Y41" s="700"/>
      <c r="Z41" s="701">
        <v>100</v>
      </c>
      <c r="AA41" s="701"/>
      <c r="AB41" s="701"/>
      <c r="AC41" s="701"/>
      <c r="AD41" s="702">
        <v>1580837</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8512</v>
      </c>
      <c r="BA41" s="624"/>
      <c r="BB41" s="624"/>
      <c r="BC41" s="624"/>
      <c r="BD41" s="654"/>
      <c r="BE41" s="654"/>
      <c r="BF41" s="680"/>
      <c r="BG41" s="669"/>
      <c r="BH41" s="670"/>
      <c r="BI41" s="670"/>
      <c r="BJ41" s="670"/>
      <c r="BK41" s="670"/>
      <c r="BL41" s="223"/>
      <c r="BM41" s="621" t="s">
        <v>355</v>
      </c>
      <c r="BN41" s="621"/>
      <c r="BO41" s="621"/>
      <c r="BP41" s="621"/>
      <c r="BQ41" s="621"/>
      <c r="BR41" s="621"/>
      <c r="BS41" s="621"/>
      <c r="BT41" s="621"/>
      <c r="BU41" s="622"/>
      <c r="BV41" s="623" t="s">
        <v>247</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247</v>
      </c>
      <c r="CS41" s="654"/>
      <c r="CT41" s="654"/>
      <c r="CU41" s="654"/>
      <c r="CV41" s="654"/>
      <c r="CW41" s="654"/>
      <c r="CX41" s="654"/>
      <c r="CY41" s="655"/>
      <c r="CZ41" s="628" t="s">
        <v>139</v>
      </c>
      <c r="DA41" s="656"/>
      <c r="DB41" s="656"/>
      <c r="DC41" s="658"/>
      <c r="DD41" s="632" t="s">
        <v>139</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357</v>
      </c>
      <c r="AR42" s="706"/>
      <c r="AS42" s="706"/>
      <c r="AT42" s="706"/>
      <c r="AU42" s="706"/>
      <c r="AV42" s="706"/>
      <c r="AW42" s="706"/>
      <c r="AX42" s="706"/>
      <c r="AY42" s="707"/>
      <c r="AZ42" s="698">
        <v>32869</v>
      </c>
      <c r="BA42" s="699"/>
      <c r="BB42" s="699"/>
      <c r="BC42" s="699"/>
      <c r="BD42" s="682"/>
      <c r="BE42" s="682"/>
      <c r="BF42" s="684"/>
      <c r="BG42" s="671"/>
      <c r="BH42" s="672"/>
      <c r="BI42" s="672"/>
      <c r="BJ42" s="672"/>
      <c r="BK42" s="672"/>
      <c r="BL42" s="224"/>
      <c r="BM42" s="645" t="s">
        <v>358</v>
      </c>
      <c r="BN42" s="645"/>
      <c r="BO42" s="645"/>
      <c r="BP42" s="645"/>
      <c r="BQ42" s="645"/>
      <c r="BR42" s="645"/>
      <c r="BS42" s="645"/>
      <c r="BT42" s="645"/>
      <c r="BU42" s="646"/>
      <c r="BV42" s="698">
        <v>337</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785262</v>
      </c>
      <c r="CS42" s="654"/>
      <c r="CT42" s="654"/>
      <c r="CU42" s="654"/>
      <c r="CV42" s="654"/>
      <c r="CW42" s="654"/>
      <c r="CX42" s="654"/>
      <c r="CY42" s="655"/>
      <c r="CZ42" s="628">
        <v>25.1</v>
      </c>
      <c r="DA42" s="656"/>
      <c r="DB42" s="656"/>
      <c r="DC42" s="658"/>
      <c r="DD42" s="632">
        <v>45138</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t="s">
        <v>247</v>
      </c>
      <c r="CS43" s="654"/>
      <c r="CT43" s="654"/>
      <c r="CU43" s="654"/>
      <c r="CV43" s="654"/>
      <c r="CW43" s="654"/>
      <c r="CX43" s="654"/>
      <c r="CY43" s="655"/>
      <c r="CZ43" s="628" t="s">
        <v>139</v>
      </c>
      <c r="DA43" s="656"/>
      <c r="DB43" s="656"/>
      <c r="DC43" s="658"/>
      <c r="DD43" s="632" t="s">
        <v>139</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363</v>
      </c>
      <c r="CG44" s="621"/>
      <c r="CH44" s="621"/>
      <c r="CI44" s="621"/>
      <c r="CJ44" s="621"/>
      <c r="CK44" s="621"/>
      <c r="CL44" s="621"/>
      <c r="CM44" s="621"/>
      <c r="CN44" s="621"/>
      <c r="CO44" s="621"/>
      <c r="CP44" s="621"/>
      <c r="CQ44" s="622"/>
      <c r="CR44" s="623">
        <v>785262</v>
      </c>
      <c r="CS44" s="624"/>
      <c r="CT44" s="624"/>
      <c r="CU44" s="624"/>
      <c r="CV44" s="624"/>
      <c r="CW44" s="624"/>
      <c r="CX44" s="624"/>
      <c r="CY44" s="625"/>
      <c r="CZ44" s="628">
        <v>25.1</v>
      </c>
      <c r="DA44" s="629"/>
      <c r="DB44" s="629"/>
      <c r="DC44" s="635"/>
      <c r="DD44" s="632">
        <v>45138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507188</v>
      </c>
      <c r="CS45" s="654"/>
      <c r="CT45" s="654"/>
      <c r="CU45" s="654"/>
      <c r="CV45" s="654"/>
      <c r="CW45" s="654"/>
      <c r="CX45" s="654"/>
      <c r="CY45" s="655"/>
      <c r="CZ45" s="628">
        <v>16.2</v>
      </c>
      <c r="DA45" s="656"/>
      <c r="DB45" s="656"/>
      <c r="DC45" s="658"/>
      <c r="DD45" s="632">
        <v>12583</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278074</v>
      </c>
      <c r="CS46" s="624"/>
      <c r="CT46" s="624"/>
      <c r="CU46" s="624"/>
      <c r="CV46" s="624"/>
      <c r="CW46" s="624"/>
      <c r="CX46" s="624"/>
      <c r="CY46" s="625"/>
      <c r="CZ46" s="628">
        <v>8.9</v>
      </c>
      <c r="DA46" s="629"/>
      <c r="DB46" s="629"/>
      <c r="DC46" s="635"/>
      <c r="DD46" s="632">
        <v>32555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t="s">
        <v>247</v>
      </c>
      <c r="CS47" s="654"/>
      <c r="CT47" s="654"/>
      <c r="CU47" s="654"/>
      <c r="CV47" s="654"/>
      <c r="CW47" s="654"/>
      <c r="CX47" s="654"/>
      <c r="CY47" s="655"/>
      <c r="CZ47" s="628" t="s">
        <v>139</v>
      </c>
      <c r="DA47" s="656"/>
      <c r="DB47" s="656"/>
      <c r="DC47" s="658"/>
      <c r="DD47" s="632" t="s">
        <v>247</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368</v>
      </c>
      <c r="CG48" s="621"/>
      <c r="CH48" s="621"/>
      <c r="CI48" s="621"/>
      <c r="CJ48" s="621"/>
      <c r="CK48" s="621"/>
      <c r="CL48" s="621"/>
      <c r="CM48" s="621"/>
      <c r="CN48" s="621"/>
      <c r="CO48" s="621"/>
      <c r="CP48" s="621"/>
      <c r="CQ48" s="622"/>
      <c r="CR48" s="623" t="s">
        <v>247</v>
      </c>
      <c r="CS48" s="624"/>
      <c r="CT48" s="624"/>
      <c r="CU48" s="624"/>
      <c r="CV48" s="624"/>
      <c r="CW48" s="624"/>
      <c r="CX48" s="624"/>
      <c r="CY48" s="625"/>
      <c r="CZ48" s="628" t="s">
        <v>139</v>
      </c>
      <c r="DA48" s="629"/>
      <c r="DB48" s="629"/>
      <c r="DC48" s="635"/>
      <c r="DD48" s="632" t="s">
        <v>139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369</v>
      </c>
      <c r="CE49" s="645"/>
      <c r="CF49" s="645"/>
      <c r="CG49" s="645"/>
      <c r="CH49" s="645"/>
      <c r="CI49" s="645"/>
      <c r="CJ49" s="645"/>
      <c r="CK49" s="645"/>
      <c r="CL49" s="645"/>
      <c r="CM49" s="645"/>
      <c r="CN49" s="645"/>
      <c r="CO49" s="645"/>
      <c r="CP49" s="645"/>
      <c r="CQ49" s="646"/>
      <c r="CR49" s="698">
        <v>3124409</v>
      </c>
      <c r="CS49" s="682"/>
      <c r="CT49" s="682"/>
      <c r="CU49" s="682"/>
      <c r="CV49" s="682"/>
      <c r="CW49" s="682"/>
      <c r="CX49" s="682"/>
      <c r="CY49" s="711"/>
      <c r="CZ49" s="703">
        <v>100</v>
      </c>
      <c r="DA49" s="712"/>
      <c r="DB49" s="712"/>
      <c r="DC49" s="713"/>
      <c r="DD49" s="714">
        <v>1782395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DmW5ye/mXt+EDy1fHYCsahOAvT+5VUHksdtu1ot/y0bqlv3CPZv8Vp2s5OZyxkfYDX0AyLnUteMbgjAEtokwA==" saltValue="Ml0x5rbJKEEyAOsTlVcJi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370</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371</v>
      </c>
      <c r="DK2" s="737"/>
      <c r="DL2" s="737"/>
      <c r="DM2" s="737"/>
      <c r="DN2" s="737"/>
      <c r="DO2" s="738"/>
      <c r="DP2" s="228"/>
      <c r="DQ2" s="736" t="s">
        <v>372</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373</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374</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375</v>
      </c>
      <c r="B5" s="730"/>
      <c r="C5" s="730"/>
      <c r="D5" s="730"/>
      <c r="E5" s="730"/>
      <c r="F5" s="730"/>
      <c r="G5" s="730"/>
      <c r="H5" s="730"/>
      <c r="I5" s="730"/>
      <c r="J5" s="730"/>
      <c r="K5" s="730"/>
      <c r="L5" s="730"/>
      <c r="M5" s="730"/>
      <c r="N5" s="730"/>
      <c r="O5" s="730"/>
      <c r="P5" s="731"/>
      <c r="Q5" s="725" t="s">
        <v>376</v>
      </c>
      <c r="R5" s="721"/>
      <c r="S5" s="721"/>
      <c r="T5" s="721"/>
      <c r="U5" s="722"/>
      <c r="V5" s="725" t="s">
        <v>377</v>
      </c>
      <c r="W5" s="721"/>
      <c r="X5" s="721"/>
      <c r="Y5" s="721"/>
      <c r="Z5" s="722"/>
      <c r="AA5" s="725" t="s">
        <v>378</v>
      </c>
      <c r="AB5" s="721"/>
      <c r="AC5" s="721"/>
      <c r="AD5" s="721"/>
      <c r="AE5" s="721"/>
      <c r="AF5" s="741" t="s">
        <v>379</v>
      </c>
      <c r="AG5" s="721"/>
      <c r="AH5" s="721"/>
      <c r="AI5" s="721"/>
      <c r="AJ5" s="727"/>
      <c r="AK5" s="721" t="s">
        <v>380</v>
      </c>
      <c r="AL5" s="721"/>
      <c r="AM5" s="721"/>
      <c r="AN5" s="721"/>
      <c r="AO5" s="722"/>
      <c r="AP5" s="725" t="s">
        <v>381</v>
      </c>
      <c r="AQ5" s="721"/>
      <c r="AR5" s="721"/>
      <c r="AS5" s="721"/>
      <c r="AT5" s="722"/>
      <c r="AU5" s="725" t="s">
        <v>382</v>
      </c>
      <c r="AV5" s="721"/>
      <c r="AW5" s="721"/>
      <c r="AX5" s="721"/>
      <c r="AY5" s="727"/>
      <c r="AZ5" s="232"/>
      <c r="BA5" s="232"/>
      <c r="BB5" s="232"/>
      <c r="BC5" s="232"/>
      <c r="BD5" s="232"/>
      <c r="BE5" s="233"/>
      <c r="BF5" s="233"/>
      <c r="BG5" s="233"/>
      <c r="BH5" s="233"/>
      <c r="BI5" s="233"/>
      <c r="BJ5" s="233"/>
      <c r="BK5" s="233"/>
      <c r="BL5" s="233"/>
      <c r="BM5" s="233"/>
      <c r="BN5" s="233"/>
      <c r="BO5" s="233"/>
      <c r="BP5" s="233"/>
      <c r="BQ5" s="729" t="s">
        <v>383</v>
      </c>
      <c r="BR5" s="730"/>
      <c r="BS5" s="730"/>
      <c r="BT5" s="730"/>
      <c r="BU5" s="730"/>
      <c r="BV5" s="730"/>
      <c r="BW5" s="730"/>
      <c r="BX5" s="730"/>
      <c r="BY5" s="730"/>
      <c r="BZ5" s="730"/>
      <c r="CA5" s="730"/>
      <c r="CB5" s="730"/>
      <c r="CC5" s="730"/>
      <c r="CD5" s="730"/>
      <c r="CE5" s="730"/>
      <c r="CF5" s="730"/>
      <c r="CG5" s="731"/>
      <c r="CH5" s="725" t="s">
        <v>384</v>
      </c>
      <c r="CI5" s="721"/>
      <c r="CJ5" s="721"/>
      <c r="CK5" s="721"/>
      <c r="CL5" s="722"/>
      <c r="CM5" s="725" t="s">
        <v>385</v>
      </c>
      <c r="CN5" s="721"/>
      <c r="CO5" s="721"/>
      <c r="CP5" s="721"/>
      <c r="CQ5" s="722"/>
      <c r="CR5" s="725" t="s">
        <v>386</v>
      </c>
      <c r="CS5" s="721"/>
      <c r="CT5" s="721"/>
      <c r="CU5" s="721"/>
      <c r="CV5" s="722"/>
      <c r="CW5" s="725" t="s">
        <v>387</v>
      </c>
      <c r="CX5" s="721"/>
      <c r="CY5" s="721"/>
      <c r="CZ5" s="721"/>
      <c r="DA5" s="722"/>
      <c r="DB5" s="725" t="s">
        <v>388</v>
      </c>
      <c r="DC5" s="721"/>
      <c r="DD5" s="721"/>
      <c r="DE5" s="721"/>
      <c r="DF5" s="722"/>
      <c r="DG5" s="774" t="s">
        <v>389</v>
      </c>
      <c r="DH5" s="775"/>
      <c r="DI5" s="775"/>
      <c r="DJ5" s="775"/>
      <c r="DK5" s="776"/>
      <c r="DL5" s="774" t="s">
        <v>390</v>
      </c>
      <c r="DM5" s="775"/>
      <c r="DN5" s="775"/>
      <c r="DO5" s="775"/>
      <c r="DP5" s="776"/>
      <c r="DQ5" s="725" t="s">
        <v>391</v>
      </c>
      <c r="DR5" s="721"/>
      <c r="DS5" s="721"/>
      <c r="DT5" s="721"/>
      <c r="DU5" s="722"/>
      <c r="DV5" s="725" t="s">
        <v>382</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392</v>
      </c>
      <c r="C7" s="761"/>
      <c r="D7" s="761"/>
      <c r="E7" s="761"/>
      <c r="F7" s="761"/>
      <c r="G7" s="761"/>
      <c r="H7" s="761"/>
      <c r="I7" s="761"/>
      <c r="J7" s="761"/>
      <c r="K7" s="761"/>
      <c r="L7" s="761"/>
      <c r="M7" s="761"/>
      <c r="N7" s="761"/>
      <c r="O7" s="761"/>
      <c r="P7" s="762"/>
      <c r="Q7" s="763">
        <v>3169</v>
      </c>
      <c r="R7" s="764"/>
      <c r="S7" s="764"/>
      <c r="T7" s="764"/>
      <c r="U7" s="764"/>
      <c r="V7" s="764">
        <v>3124</v>
      </c>
      <c r="W7" s="764"/>
      <c r="X7" s="764"/>
      <c r="Y7" s="764"/>
      <c r="Z7" s="764"/>
      <c r="AA7" s="764">
        <v>45</v>
      </c>
      <c r="AB7" s="764"/>
      <c r="AC7" s="764"/>
      <c r="AD7" s="764"/>
      <c r="AE7" s="765"/>
      <c r="AF7" s="766">
        <v>33</v>
      </c>
      <c r="AG7" s="767"/>
      <c r="AH7" s="767"/>
      <c r="AI7" s="767"/>
      <c r="AJ7" s="768"/>
      <c r="AK7" s="769" t="s">
        <v>532</v>
      </c>
      <c r="AL7" s="770"/>
      <c r="AM7" s="770"/>
      <c r="AN7" s="770"/>
      <c r="AO7" s="770"/>
      <c r="AP7" s="770">
        <v>3768</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600</v>
      </c>
      <c r="BT7" s="747"/>
      <c r="BU7" s="747"/>
      <c r="BV7" s="747"/>
      <c r="BW7" s="747"/>
      <c r="BX7" s="747"/>
      <c r="BY7" s="747"/>
      <c r="BZ7" s="747"/>
      <c r="CA7" s="747"/>
      <c r="CB7" s="747"/>
      <c r="CC7" s="747"/>
      <c r="CD7" s="747"/>
      <c r="CE7" s="747"/>
      <c r="CF7" s="747"/>
      <c r="CG7" s="773"/>
      <c r="CH7" s="743">
        <v>1</v>
      </c>
      <c r="CI7" s="744"/>
      <c r="CJ7" s="744"/>
      <c r="CK7" s="744"/>
      <c r="CL7" s="745"/>
      <c r="CM7" s="743">
        <v>187</v>
      </c>
      <c r="CN7" s="744"/>
      <c r="CO7" s="744"/>
      <c r="CP7" s="744"/>
      <c r="CQ7" s="745"/>
      <c r="CR7" s="743">
        <v>27</v>
      </c>
      <c r="CS7" s="744"/>
      <c r="CT7" s="744"/>
      <c r="CU7" s="744"/>
      <c r="CV7" s="745"/>
      <c r="CW7" s="743">
        <v>18</v>
      </c>
      <c r="CX7" s="744"/>
      <c r="CY7" s="744"/>
      <c r="CZ7" s="744"/>
      <c r="DA7" s="745"/>
      <c r="DB7" s="743" t="s">
        <v>596</v>
      </c>
      <c r="DC7" s="744"/>
      <c r="DD7" s="744"/>
      <c r="DE7" s="744"/>
      <c r="DF7" s="745"/>
      <c r="DG7" s="743" t="s">
        <v>596</v>
      </c>
      <c r="DH7" s="744"/>
      <c r="DI7" s="744"/>
      <c r="DJ7" s="744"/>
      <c r="DK7" s="745"/>
      <c r="DL7" s="743" t="s">
        <v>596</v>
      </c>
      <c r="DM7" s="744"/>
      <c r="DN7" s="744"/>
      <c r="DO7" s="744"/>
      <c r="DP7" s="745"/>
      <c r="DQ7" s="743" t="s">
        <v>596</v>
      </c>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601</v>
      </c>
      <c r="BT8" s="783"/>
      <c r="BU8" s="783"/>
      <c r="BV8" s="783"/>
      <c r="BW8" s="783"/>
      <c r="BX8" s="783"/>
      <c r="BY8" s="783"/>
      <c r="BZ8" s="783"/>
      <c r="CA8" s="783"/>
      <c r="CB8" s="783"/>
      <c r="CC8" s="783"/>
      <c r="CD8" s="783"/>
      <c r="CE8" s="783"/>
      <c r="CF8" s="783"/>
      <c r="CG8" s="784"/>
      <c r="CH8" s="785">
        <v>-1</v>
      </c>
      <c r="CI8" s="786"/>
      <c r="CJ8" s="786"/>
      <c r="CK8" s="786"/>
      <c r="CL8" s="787"/>
      <c r="CM8" s="785">
        <v>18</v>
      </c>
      <c r="CN8" s="786"/>
      <c r="CO8" s="786"/>
      <c r="CP8" s="786"/>
      <c r="CQ8" s="787"/>
      <c r="CR8" s="785">
        <v>20</v>
      </c>
      <c r="CS8" s="786"/>
      <c r="CT8" s="786"/>
      <c r="CU8" s="786"/>
      <c r="CV8" s="787"/>
      <c r="CW8" s="785">
        <v>49</v>
      </c>
      <c r="CX8" s="786"/>
      <c r="CY8" s="786"/>
      <c r="CZ8" s="786"/>
      <c r="DA8" s="787"/>
      <c r="DB8" s="785" t="s">
        <v>596</v>
      </c>
      <c r="DC8" s="786"/>
      <c r="DD8" s="786"/>
      <c r="DE8" s="786"/>
      <c r="DF8" s="787"/>
      <c r="DG8" s="785" t="s">
        <v>596</v>
      </c>
      <c r="DH8" s="786"/>
      <c r="DI8" s="786"/>
      <c r="DJ8" s="786"/>
      <c r="DK8" s="787"/>
      <c r="DL8" s="785" t="s">
        <v>596</v>
      </c>
      <c r="DM8" s="786"/>
      <c r="DN8" s="786"/>
      <c r="DO8" s="786"/>
      <c r="DP8" s="787"/>
      <c r="DQ8" s="785" t="s">
        <v>596</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3169</v>
      </c>
      <c r="R23" s="793"/>
      <c r="S23" s="793"/>
      <c r="T23" s="793"/>
      <c r="U23" s="793"/>
      <c r="V23" s="793">
        <v>3124</v>
      </c>
      <c r="W23" s="793"/>
      <c r="X23" s="793"/>
      <c r="Y23" s="793"/>
      <c r="Z23" s="793"/>
      <c r="AA23" s="793">
        <v>45</v>
      </c>
      <c r="AB23" s="793"/>
      <c r="AC23" s="793"/>
      <c r="AD23" s="793"/>
      <c r="AE23" s="794"/>
      <c r="AF23" s="795">
        <v>33</v>
      </c>
      <c r="AG23" s="793"/>
      <c r="AH23" s="793"/>
      <c r="AI23" s="793"/>
      <c r="AJ23" s="796"/>
      <c r="AK23" s="797"/>
      <c r="AL23" s="798"/>
      <c r="AM23" s="798"/>
      <c r="AN23" s="798"/>
      <c r="AO23" s="798"/>
      <c r="AP23" s="793"/>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398</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375</v>
      </c>
      <c r="B26" s="730"/>
      <c r="C26" s="730"/>
      <c r="D26" s="730"/>
      <c r="E26" s="730"/>
      <c r="F26" s="730"/>
      <c r="G26" s="730"/>
      <c r="H26" s="730"/>
      <c r="I26" s="730"/>
      <c r="J26" s="730"/>
      <c r="K26" s="730"/>
      <c r="L26" s="730"/>
      <c r="M26" s="730"/>
      <c r="N26" s="730"/>
      <c r="O26" s="730"/>
      <c r="P26" s="731"/>
      <c r="Q26" s="725" t="s">
        <v>399</v>
      </c>
      <c r="R26" s="721"/>
      <c r="S26" s="721"/>
      <c r="T26" s="721"/>
      <c r="U26" s="722"/>
      <c r="V26" s="725" t="s">
        <v>400</v>
      </c>
      <c r="W26" s="721"/>
      <c r="X26" s="721"/>
      <c r="Y26" s="721"/>
      <c r="Z26" s="722"/>
      <c r="AA26" s="725" t="s">
        <v>401</v>
      </c>
      <c r="AB26" s="721"/>
      <c r="AC26" s="721"/>
      <c r="AD26" s="721"/>
      <c r="AE26" s="721"/>
      <c r="AF26" s="814" t="s">
        <v>402</v>
      </c>
      <c r="AG26" s="815"/>
      <c r="AH26" s="815"/>
      <c r="AI26" s="815"/>
      <c r="AJ26" s="816"/>
      <c r="AK26" s="721" t="s">
        <v>403</v>
      </c>
      <c r="AL26" s="721"/>
      <c r="AM26" s="721"/>
      <c r="AN26" s="721"/>
      <c r="AO26" s="722"/>
      <c r="AP26" s="725" t="s">
        <v>404</v>
      </c>
      <c r="AQ26" s="721"/>
      <c r="AR26" s="721"/>
      <c r="AS26" s="721"/>
      <c r="AT26" s="722"/>
      <c r="AU26" s="725" t="s">
        <v>405</v>
      </c>
      <c r="AV26" s="721"/>
      <c r="AW26" s="721"/>
      <c r="AX26" s="721"/>
      <c r="AY26" s="722"/>
      <c r="AZ26" s="725" t="s">
        <v>406</v>
      </c>
      <c r="BA26" s="721"/>
      <c r="BB26" s="721"/>
      <c r="BC26" s="721"/>
      <c r="BD26" s="722"/>
      <c r="BE26" s="725" t="s">
        <v>382</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407</v>
      </c>
      <c r="C28" s="761"/>
      <c r="D28" s="761"/>
      <c r="E28" s="761"/>
      <c r="F28" s="761"/>
      <c r="G28" s="761"/>
      <c r="H28" s="761"/>
      <c r="I28" s="761"/>
      <c r="J28" s="761"/>
      <c r="K28" s="761"/>
      <c r="L28" s="761"/>
      <c r="M28" s="761"/>
      <c r="N28" s="761"/>
      <c r="O28" s="761"/>
      <c r="P28" s="762"/>
      <c r="Q28" s="822">
        <v>110</v>
      </c>
      <c r="R28" s="823"/>
      <c r="S28" s="823"/>
      <c r="T28" s="823"/>
      <c r="U28" s="823"/>
      <c r="V28" s="823">
        <v>110</v>
      </c>
      <c r="W28" s="823"/>
      <c r="X28" s="823"/>
      <c r="Y28" s="823"/>
      <c r="Z28" s="823"/>
      <c r="AA28" s="823">
        <v>0</v>
      </c>
      <c r="AB28" s="823"/>
      <c r="AC28" s="823"/>
      <c r="AD28" s="823"/>
      <c r="AE28" s="824"/>
      <c r="AF28" s="825">
        <v>0</v>
      </c>
      <c r="AG28" s="823"/>
      <c r="AH28" s="823"/>
      <c r="AI28" s="823"/>
      <c r="AJ28" s="826"/>
      <c r="AK28" s="827">
        <v>14</v>
      </c>
      <c r="AL28" s="828"/>
      <c r="AM28" s="828"/>
      <c r="AN28" s="828"/>
      <c r="AO28" s="828"/>
      <c r="AP28" s="828" t="s">
        <v>532</v>
      </c>
      <c r="AQ28" s="828"/>
      <c r="AR28" s="828"/>
      <c r="AS28" s="828"/>
      <c r="AT28" s="828"/>
      <c r="AU28" s="828" t="s">
        <v>532</v>
      </c>
      <c r="AV28" s="828"/>
      <c r="AW28" s="828"/>
      <c r="AX28" s="828"/>
      <c r="AY28" s="828"/>
      <c r="AZ28" s="829" t="s">
        <v>532</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408</v>
      </c>
      <c r="C29" s="750"/>
      <c r="D29" s="750"/>
      <c r="E29" s="750"/>
      <c r="F29" s="750"/>
      <c r="G29" s="750"/>
      <c r="H29" s="750"/>
      <c r="I29" s="750"/>
      <c r="J29" s="750"/>
      <c r="K29" s="750"/>
      <c r="L29" s="750"/>
      <c r="M29" s="750"/>
      <c r="N29" s="750"/>
      <c r="O29" s="750"/>
      <c r="P29" s="751"/>
      <c r="Q29" s="752">
        <v>122</v>
      </c>
      <c r="R29" s="753"/>
      <c r="S29" s="753"/>
      <c r="T29" s="753"/>
      <c r="U29" s="753"/>
      <c r="V29" s="753">
        <v>114</v>
      </c>
      <c r="W29" s="753"/>
      <c r="X29" s="753"/>
      <c r="Y29" s="753"/>
      <c r="Z29" s="753"/>
      <c r="AA29" s="753">
        <v>8</v>
      </c>
      <c r="AB29" s="753"/>
      <c r="AC29" s="753"/>
      <c r="AD29" s="753"/>
      <c r="AE29" s="754"/>
      <c r="AF29" s="755">
        <v>8</v>
      </c>
      <c r="AG29" s="756"/>
      <c r="AH29" s="756"/>
      <c r="AI29" s="756"/>
      <c r="AJ29" s="757"/>
      <c r="AK29" s="834">
        <v>19</v>
      </c>
      <c r="AL29" s="830"/>
      <c r="AM29" s="830"/>
      <c r="AN29" s="830"/>
      <c r="AO29" s="830"/>
      <c r="AP29" s="830" t="s">
        <v>532</v>
      </c>
      <c r="AQ29" s="830"/>
      <c r="AR29" s="830"/>
      <c r="AS29" s="830"/>
      <c r="AT29" s="830"/>
      <c r="AU29" s="830" t="s">
        <v>532</v>
      </c>
      <c r="AV29" s="830"/>
      <c r="AW29" s="830"/>
      <c r="AX29" s="830"/>
      <c r="AY29" s="830"/>
      <c r="AZ29" s="831" t="s">
        <v>532</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409</v>
      </c>
      <c r="C30" s="750"/>
      <c r="D30" s="750"/>
      <c r="E30" s="750"/>
      <c r="F30" s="750"/>
      <c r="G30" s="750"/>
      <c r="H30" s="750"/>
      <c r="I30" s="750"/>
      <c r="J30" s="750"/>
      <c r="K30" s="750"/>
      <c r="L30" s="750"/>
      <c r="M30" s="750"/>
      <c r="N30" s="750"/>
      <c r="O30" s="750"/>
      <c r="P30" s="751"/>
      <c r="Q30" s="752">
        <v>20</v>
      </c>
      <c r="R30" s="753"/>
      <c r="S30" s="753"/>
      <c r="T30" s="753"/>
      <c r="U30" s="753"/>
      <c r="V30" s="753">
        <v>20</v>
      </c>
      <c r="W30" s="753"/>
      <c r="X30" s="753"/>
      <c r="Y30" s="753"/>
      <c r="Z30" s="753"/>
      <c r="AA30" s="753">
        <v>0</v>
      </c>
      <c r="AB30" s="753"/>
      <c r="AC30" s="753"/>
      <c r="AD30" s="753"/>
      <c r="AE30" s="754"/>
      <c r="AF30" s="755" t="s">
        <v>532</v>
      </c>
      <c r="AG30" s="756"/>
      <c r="AH30" s="756"/>
      <c r="AI30" s="756"/>
      <c r="AJ30" s="757"/>
      <c r="AK30" s="834">
        <v>9</v>
      </c>
      <c r="AL30" s="830"/>
      <c r="AM30" s="830"/>
      <c r="AN30" s="830"/>
      <c r="AO30" s="830"/>
      <c r="AP30" s="830" t="s">
        <v>532</v>
      </c>
      <c r="AQ30" s="830"/>
      <c r="AR30" s="830"/>
      <c r="AS30" s="830"/>
      <c r="AT30" s="830"/>
      <c r="AU30" s="830" t="s">
        <v>532</v>
      </c>
      <c r="AV30" s="830"/>
      <c r="AW30" s="830"/>
      <c r="AX30" s="830"/>
      <c r="AY30" s="830"/>
      <c r="AZ30" s="831" t="s">
        <v>532</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410</v>
      </c>
      <c r="C31" s="750"/>
      <c r="D31" s="750"/>
      <c r="E31" s="750"/>
      <c r="F31" s="750"/>
      <c r="G31" s="750"/>
      <c r="H31" s="750"/>
      <c r="I31" s="750"/>
      <c r="J31" s="750"/>
      <c r="K31" s="750"/>
      <c r="L31" s="750"/>
      <c r="M31" s="750"/>
      <c r="N31" s="750"/>
      <c r="O31" s="750"/>
      <c r="P31" s="751"/>
      <c r="Q31" s="752">
        <v>121</v>
      </c>
      <c r="R31" s="753"/>
      <c r="S31" s="753"/>
      <c r="T31" s="753"/>
      <c r="U31" s="753"/>
      <c r="V31" s="753">
        <v>120</v>
      </c>
      <c r="W31" s="753"/>
      <c r="X31" s="753"/>
      <c r="Y31" s="753"/>
      <c r="Z31" s="753"/>
      <c r="AA31" s="753">
        <v>1</v>
      </c>
      <c r="AB31" s="753"/>
      <c r="AC31" s="753"/>
      <c r="AD31" s="753"/>
      <c r="AE31" s="754"/>
      <c r="AF31" s="755">
        <v>1</v>
      </c>
      <c r="AG31" s="756"/>
      <c r="AH31" s="756"/>
      <c r="AI31" s="756"/>
      <c r="AJ31" s="757"/>
      <c r="AK31" s="834">
        <v>37</v>
      </c>
      <c r="AL31" s="830"/>
      <c r="AM31" s="830"/>
      <c r="AN31" s="830"/>
      <c r="AO31" s="830"/>
      <c r="AP31" s="830">
        <v>385</v>
      </c>
      <c r="AQ31" s="830"/>
      <c r="AR31" s="830"/>
      <c r="AS31" s="830"/>
      <c r="AT31" s="830"/>
      <c r="AU31" s="830">
        <v>385</v>
      </c>
      <c r="AV31" s="830"/>
      <c r="AW31" s="830"/>
      <c r="AX31" s="830"/>
      <c r="AY31" s="830"/>
      <c r="AZ31" s="831" t="s">
        <v>532</v>
      </c>
      <c r="BA31" s="831"/>
      <c r="BB31" s="831"/>
      <c r="BC31" s="831"/>
      <c r="BD31" s="831"/>
      <c r="BE31" s="832" t="s">
        <v>594</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411</v>
      </c>
      <c r="C32" s="750"/>
      <c r="D32" s="750"/>
      <c r="E32" s="750"/>
      <c r="F32" s="750"/>
      <c r="G32" s="750"/>
      <c r="H32" s="750"/>
      <c r="I32" s="750"/>
      <c r="J32" s="750"/>
      <c r="K32" s="750"/>
      <c r="L32" s="750"/>
      <c r="M32" s="750"/>
      <c r="N32" s="750"/>
      <c r="O32" s="750"/>
      <c r="P32" s="751"/>
      <c r="Q32" s="752">
        <v>98</v>
      </c>
      <c r="R32" s="753"/>
      <c r="S32" s="753"/>
      <c r="T32" s="753"/>
      <c r="U32" s="753"/>
      <c r="V32" s="753">
        <v>97</v>
      </c>
      <c r="W32" s="753"/>
      <c r="X32" s="753"/>
      <c r="Y32" s="753"/>
      <c r="Z32" s="753"/>
      <c r="AA32" s="753">
        <v>1</v>
      </c>
      <c r="AB32" s="753"/>
      <c r="AC32" s="753"/>
      <c r="AD32" s="753"/>
      <c r="AE32" s="754"/>
      <c r="AF32" s="755">
        <v>1</v>
      </c>
      <c r="AG32" s="756"/>
      <c r="AH32" s="756"/>
      <c r="AI32" s="756"/>
      <c r="AJ32" s="757"/>
      <c r="AK32" s="834">
        <v>41</v>
      </c>
      <c r="AL32" s="830"/>
      <c r="AM32" s="830"/>
      <c r="AN32" s="830"/>
      <c r="AO32" s="830"/>
      <c r="AP32" s="830">
        <v>270</v>
      </c>
      <c r="AQ32" s="830"/>
      <c r="AR32" s="830"/>
      <c r="AS32" s="830"/>
      <c r="AT32" s="830"/>
      <c r="AU32" s="830">
        <v>270</v>
      </c>
      <c r="AV32" s="830"/>
      <c r="AW32" s="830"/>
      <c r="AX32" s="830"/>
      <c r="AY32" s="830"/>
      <c r="AZ32" s="831" t="s">
        <v>532</v>
      </c>
      <c r="BA32" s="831"/>
      <c r="BB32" s="831"/>
      <c r="BC32" s="831"/>
      <c r="BD32" s="831"/>
      <c r="BE32" s="832" t="s">
        <v>594</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394</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416</v>
      </c>
      <c r="B66" s="730"/>
      <c r="C66" s="730"/>
      <c r="D66" s="730"/>
      <c r="E66" s="730"/>
      <c r="F66" s="730"/>
      <c r="G66" s="730"/>
      <c r="H66" s="730"/>
      <c r="I66" s="730"/>
      <c r="J66" s="730"/>
      <c r="K66" s="730"/>
      <c r="L66" s="730"/>
      <c r="M66" s="730"/>
      <c r="N66" s="730"/>
      <c r="O66" s="730"/>
      <c r="P66" s="731"/>
      <c r="Q66" s="725" t="s">
        <v>417</v>
      </c>
      <c r="R66" s="721"/>
      <c r="S66" s="721"/>
      <c r="T66" s="721"/>
      <c r="U66" s="722"/>
      <c r="V66" s="725" t="s">
        <v>418</v>
      </c>
      <c r="W66" s="721"/>
      <c r="X66" s="721"/>
      <c r="Y66" s="721"/>
      <c r="Z66" s="722"/>
      <c r="AA66" s="725" t="s">
        <v>419</v>
      </c>
      <c r="AB66" s="721"/>
      <c r="AC66" s="721"/>
      <c r="AD66" s="721"/>
      <c r="AE66" s="722"/>
      <c r="AF66" s="854" t="s">
        <v>420</v>
      </c>
      <c r="AG66" s="815"/>
      <c r="AH66" s="815"/>
      <c r="AI66" s="815"/>
      <c r="AJ66" s="855"/>
      <c r="AK66" s="725" t="s">
        <v>421</v>
      </c>
      <c r="AL66" s="730"/>
      <c r="AM66" s="730"/>
      <c r="AN66" s="730"/>
      <c r="AO66" s="731"/>
      <c r="AP66" s="725" t="s">
        <v>422</v>
      </c>
      <c r="AQ66" s="721"/>
      <c r="AR66" s="721"/>
      <c r="AS66" s="721"/>
      <c r="AT66" s="722"/>
      <c r="AU66" s="725" t="s">
        <v>423</v>
      </c>
      <c r="AV66" s="721"/>
      <c r="AW66" s="721"/>
      <c r="AX66" s="721"/>
      <c r="AY66" s="722"/>
      <c r="AZ66" s="725" t="s">
        <v>382</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595</v>
      </c>
      <c r="C68" s="870"/>
      <c r="D68" s="870"/>
      <c r="E68" s="870"/>
      <c r="F68" s="870"/>
      <c r="G68" s="870"/>
      <c r="H68" s="870"/>
      <c r="I68" s="870"/>
      <c r="J68" s="870"/>
      <c r="K68" s="870"/>
      <c r="L68" s="870"/>
      <c r="M68" s="870"/>
      <c r="N68" s="870"/>
      <c r="O68" s="870"/>
      <c r="P68" s="871"/>
      <c r="Q68" s="872">
        <v>17</v>
      </c>
      <c r="R68" s="866"/>
      <c r="S68" s="866"/>
      <c r="T68" s="866"/>
      <c r="U68" s="866"/>
      <c r="V68" s="866">
        <v>14</v>
      </c>
      <c r="W68" s="866"/>
      <c r="X68" s="866"/>
      <c r="Y68" s="866"/>
      <c r="Z68" s="866"/>
      <c r="AA68" s="866">
        <v>3</v>
      </c>
      <c r="AB68" s="866"/>
      <c r="AC68" s="866"/>
      <c r="AD68" s="866"/>
      <c r="AE68" s="866"/>
      <c r="AF68" s="866">
        <v>3</v>
      </c>
      <c r="AG68" s="866"/>
      <c r="AH68" s="866"/>
      <c r="AI68" s="866"/>
      <c r="AJ68" s="866"/>
      <c r="AK68" s="866">
        <v>0</v>
      </c>
      <c r="AL68" s="866"/>
      <c r="AM68" s="866"/>
      <c r="AN68" s="866"/>
      <c r="AO68" s="866"/>
      <c r="AP68" s="866">
        <v>0</v>
      </c>
      <c r="AQ68" s="866"/>
      <c r="AR68" s="866"/>
      <c r="AS68" s="866"/>
      <c r="AT68" s="866"/>
      <c r="AU68" s="866" t="s">
        <v>596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597</v>
      </c>
      <c r="C69" s="874"/>
      <c r="D69" s="874"/>
      <c r="E69" s="874"/>
      <c r="F69" s="874"/>
      <c r="G69" s="874"/>
      <c r="H69" s="874"/>
      <c r="I69" s="874"/>
      <c r="J69" s="874"/>
      <c r="K69" s="874"/>
      <c r="L69" s="874"/>
      <c r="M69" s="874"/>
      <c r="N69" s="874"/>
      <c r="O69" s="874"/>
      <c r="P69" s="875"/>
      <c r="Q69" s="876">
        <v>1353</v>
      </c>
      <c r="R69" s="830"/>
      <c r="S69" s="830"/>
      <c r="T69" s="830"/>
      <c r="U69" s="830"/>
      <c r="V69" s="830">
        <v>1290</v>
      </c>
      <c r="W69" s="830"/>
      <c r="X69" s="830"/>
      <c r="Y69" s="830"/>
      <c r="Z69" s="830"/>
      <c r="AA69" s="830">
        <v>63</v>
      </c>
      <c r="AB69" s="830"/>
      <c r="AC69" s="830"/>
      <c r="AD69" s="830"/>
      <c r="AE69" s="830"/>
      <c r="AF69" s="830">
        <v>36</v>
      </c>
      <c r="AG69" s="830"/>
      <c r="AH69" s="830"/>
      <c r="AI69" s="830"/>
      <c r="AJ69" s="830"/>
      <c r="AK69" s="830">
        <v>0</v>
      </c>
      <c r="AL69" s="830"/>
      <c r="AM69" s="830"/>
      <c r="AN69" s="830"/>
      <c r="AO69" s="830"/>
      <c r="AP69" s="830">
        <v>210</v>
      </c>
      <c r="AQ69" s="830"/>
      <c r="AR69" s="830"/>
      <c r="AS69" s="830"/>
      <c r="AT69" s="830"/>
      <c r="AU69" s="830" t="s">
        <v>596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598</v>
      </c>
      <c r="C70" s="874"/>
      <c r="D70" s="874"/>
      <c r="E70" s="874"/>
      <c r="F70" s="874"/>
      <c r="G70" s="874"/>
      <c r="H70" s="874"/>
      <c r="I70" s="874"/>
      <c r="J70" s="874"/>
      <c r="K70" s="874"/>
      <c r="L70" s="874"/>
      <c r="M70" s="874"/>
      <c r="N70" s="874"/>
      <c r="O70" s="874"/>
      <c r="P70" s="875"/>
      <c r="Q70" s="876">
        <v>562</v>
      </c>
      <c r="R70" s="830"/>
      <c r="S70" s="830"/>
      <c r="T70" s="830"/>
      <c r="U70" s="830"/>
      <c r="V70" s="830">
        <v>504</v>
      </c>
      <c r="W70" s="830"/>
      <c r="X70" s="830"/>
      <c r="Y70" s="830"/>
      <c r="Z70" s="830"/>
      <c r="AA70" s="830">
        <v>58</v>
      </c>
      <c r="AB70" s="830"/>
      <c r="AC70" s="830"/>
      <c r="AD70" s="830"/>
      <c r="AE70" s="830"/>
      <c r="AF70" s="830">
        <v>58</v>
      </c>
      <c r="AG70" s="830"/>
      <c r="AH70" s="830"/>
      <c r="AI70" s="830"/>
      <c r="AJ70" s="830"/>
      <c r="AK70" s="830">
        <v>4</v>
      </c>
      <c r="AL70" s="830"/>
      <c r="AM70" s="830"/>
      <c r="AN70" s="830"/>
      <c r="AO70" s="830"/>
      <c r="AP70" s="830">
        <v>89</v>
      </c>
      <c r="AQ70" s="830"/>
      <c r="AR70" s="830"/>
      <c r="AS70" s="830"/>
      <c r="AT70" s="830"/>
      <c r="AU70" s="830">
        <v>13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599</v>
      </c>
      <c r="C71" s="874"/>
      <c r="D71" s="874"/>
      <c r="E71" s="874"/>
      <c r="F71" s="874"/>
      <c r="G71" s="874"/>
      <c r="H71" s="874"/>
      <c r="I71" s="874"/>
      <c r="J71" s="874"/>
      <c r="K71" s="874"/>
      <c r="L71" s="874"/>
      <c r="M71" s="874"/>
      <c r="N71" s="874"/>
      <c r="O71" s="874"/>
      <c r="P71" s="875"/>
      <c r="Q71" s="876">
        <v>4013</v>
      </c>
      <c r="R71" s="830"/>
      <c r="S71" s="830"/>
      <c r="T71" s="830"/>
      <c r="U71" s="830"/>
      <c r="V71" s="830">
        <v>4023</v>
      </c>
      <c r="W71" s="830"/>
      <c r="X71" s="830"/>
      <c r="Y71" s="830"/>
      <c r="Z71" s="830"/>
      <c r="AA71" s="830">
        <v>-9</v>
      </c>
      <c r="AB71" s="830"/>
      <c r="AC71" s="830"/>
      <c r="AD71" s="830"/>
      <c r="AE71" s="830"/>
      <c r="AF71" s="830">
        <v>766</v>
      </c>
      <c r="AG71" s="830"/>
      <c r="AH71" s="830"/>
      <c r="AI71" s="830"/>
      <c r="AJ71" s="830"/>
      <c r="AK71" s="830">
        <v>0</v>
      </c>
      <c r="AL71" s="830"/>
      <c r="AM71" s="830"/>
      <c r="AN71" s="830"/>
      <c r="AO71" s="830"/>
      <c r="AP71" s="830">
        <v>3187</v>
      </c>
      <c r="AQ71" s="830"/>
      <c r="AR71" s="830"/>
      <c r="AS71" s="830"/>
      <c r="AT71" s="830"/>
      <c r="AU71" s="830" t="s">
        <v>596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312</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312</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312</v>
      </c>
      <c r="DR109" s="893"/>
      <c r="DS109" s="893"/>
      <c r="DT109" s="893"/>
      <c r="DU109" s="894"/>
      <c r="DV109" s="892" t="s">
        <v>435</v>
      </c>
      <c r="DW109" s="893"/>
      <c r="DX109" s="893"/>
      <c r="DY109" s="893"/>
      <c r="DZ109" s="895"/>
    </row>
    <row r="110" spans="1:131" s="230" customFormat="1" ht="26.25" customHeight="1" x14ac:dyDescent="0.15">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389596</v>
      </c>
      <c r="AB110" s="900"/>
      <c r="AC110" s="900"/>
      <c r="AD110" s="900"/>
      <c r="AE110" s="901"/>
      <c r="AF110" s="902">
        <v>398889</v>
      </c>
      <c r="AG110" s="900"/>
      <c r="AH110" s="900"/>
      <c r="AI110" s="900"/>
      <c r="AJ110" s="901"/>
      <c r="AK110" s="902">
        <v>488942</v>
      </c>
      <c r="AL110" s="900"/>
      <c r="AM110" s="900"/>
      <c r="AN110" s="900"/>
      <c r="AO110" s="901"/>
      <c r="AP110" s="903">
        <v>40.200000000000003</v>
      </c>
      <c r="AQ110" s="904"/>
      <c r="AR110" s="904"/>
      <c r="AS110" s="904"/>
      <c r="AT110" s="905"/>
      <c r="AU110" s="906" t="s">
        <v>75</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3991487</v>
      </c>
      <c r="BR110" s="931"/>
      <c r="BS110" s="931"/>
      <c r="BT110" s="931"/>
      <c r="BU110" s="931"/>
      <c r="BV110" s="931">
        <v>3783978</v>
      </c>
      <c r="BW110" s="931"/>
      <c r="BX110" s="931"/>
      <c r="BY110" s="931"/>
      <c r="BZ110" s="931"/>
      <c r="CA110" s="931">
        <v>3768470</v>
      </c>
      <c r="CB110" s="931"/>
      <c r="CC110" s="931"/>
      <c r="CD110" s="931"/>
      <c r="CE110" s="931"/>
      <c r="CF110" s="944">
        <v>309.8</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441</v>
      </c>
      <c r="DH110" s="931"/>
      <c r="DI110" s="931"/>
      <c r="DJ110" s="931"/>
      <c r="DK110" s="931"/>
      <c r="DL110" s="931" t="s">
        <v>442</v>
      </c>
      <c r="DM110" s="931"/>
      <c r="DN110" s="931"/>
      <c r="DO110" s="931"/>
      <c r="DP110" s="931"/>
      <c r="DQ110" s="931" t="s">
        <v>441</v>
      </c>
      <c r="DR110" s="931"/>
      <c r="DS110" s="931"/>
      <c r="DT110" s="931"/>
      <c r="DU110" s="931"/>
      <c r="DV110" s="932" t="s">
        <v>443</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441</v>
      </c>
      <c r="AB111" s="938"/>
      <c r="AC111" s="938"/>
      <c r="AD111" s="938"/>
      <c r="AE111" s="939"/>
      <c r="AF111" s="940" t="s">
        <v>445</v>
      </c>
      <c r="AG111" s="938"/>
      <c r="AH111" s="938"/>
      <c r="AI111" s="938"/>
      <c r="AJ111" s="939"/>
      <c r="AK111" s="940" t="s">
        <v>445</v>
      </c>
      <c r="AL111" s="938"/>
      <c r="AM111" s="938"/>
      <c r="AN111" s="938"/>
      <c r="AO111" s="939"/>
      <c r="AP111" s="941" t="s">
        <v>441</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t="s">
        <v>445</v>
      </c>
      <c r="BR111" s="926"/>
      <c r="BS111" s="926"/>
      <c r="BT111" s="926"/>
      <c r="BU111" s="926"/>
      <c r="BV111" s="926" t="s">
        <v>441</v>
      </c>
      <c r="BW111" s="926"/>
      <c r="BX111" s="926"/>
      <c r="BY111" s="926"/>
      <c r="BZ111" s="926"/>
      <c r="CA111" s="926" t="s">
        <v>442</v>
      </c>
      <c r="CB111" s="926"/>
      <c r="CC111" s="926"/>
      <c r="CD111" s="926"/>
      <c r="CE111" s="926"/>
      <c r="CF111" s="920" t="s">
        <v>443</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448</v>
      </c>
      <c r="DH111" s="926"/>
      <c r="DI111" s="926"/>
      <c r="DJ111" s="926"/>
      <c r="DK111" s="926"/>
      <c r="DL111" s="926" t="s">
        <v>448</v>
      </c>
      <c r="DM111" s="926"/>
      <c r="DN111" s="926"/>
      <c r="DO111" s="926"/>
      <c r="DP111" s="926"/>
      <c r="DQ111" s="926" t="s">
        <v>445</v>
      </c>
      <c r="DR111" s="926"/>
      <c r="DS111" s="926"/>
      <c r="DT111" s="926"/>
      <c r="DU111" s="926"/>
      <c r="DV111" s="927" t="s">
        <v>445</v>
      </c>
      <c r="DW111" s="927"/>
      <c r="DX111" s="927"/>
      <c r="DY111" s="927"/>
      <c r="DZ111" s="928"/>
    </row>
    <row r="112" spans="1:131" s="230" customFormat="1" ht="26.25" customHeight="1" x14ac:dyDescent="0.15">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445</v>
      </c>
      <c r="AB112" s="959"/>
      <c r="AC112" s="959"/>
      <c r="AD112" s="959"/>
      <c r="AE112" s="960"/>
      <c r="AF112" s="961" t="s">
        <v>445</v>
      </c>
      <c r="AG112" s="959"/>
      <c r="AH112" s="959"/>
      <c r="AI112" s="959"/>
      <c r="AJ112" s="960"/>
      <c r="AK112" s="961" t="s">
        <v>441</v>
      </c>
      <c r="AL112" s="959"/>
      <c r="AM112" s="959"/>
      <c r="AN112" s="959"/>
      <c r="AO112" s="960"/>
      <c r="AP112" s="962" t="s">
        <v>441</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548502</v>
      </c>
      <c r="BR112" s="926"/>
      <c r="BS112" s="926"/>
      <c r="BT112" s="926"/>
      <c r="BU112" s="926"/>
      <c r="BV112" s="926">
        <v>526350</v>
      </c>
      <c r="BW112" s="926"/>
      <c r="BX112" s="926"/>
      <c r="BY112" s="926"/>
      <c r="BZ112" s="926"/>
      <c r="CA112" s="926">
        <v>484932</v>
      </c>
      <c r="CB112" s="926"/>
      <c r="CC112" s="926"/>
      <c r="CD112" s="926"/>
      <c r="CE112" s="926"/>
      <c r="CF112" s="920">
        <v>39.9</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443</v>
      </c>
      <c r="DH112" s="926"/>
      <c r="DI112" s="926"/>
      <c r="DJ112" s="926"/>
      <c r="DK112" s="926"/>
      <c r="DL112" s="926" t="s">
        <v>443</v>
      </c>
      <c r="DM112" s="926"/>
      <c r="DN112" s="926"/>
      <c r="DO112" s="926"/>
      <c r="DP112" s="926"/>
      <c r="DQ112" s="926" t="s">
        <v>445</v>
      </c>
      <c r="DR112" s="926"/>
      <c r="DS112" s="926"/>
      <c r="DT112" s="926"/>
      <c r="DU112" s="926"/>
      <c r="DV112" s="927" t="s">
        <v>441</v>
      </c>
      <c r="DW112" s="927"/>
      <c r="DX112" s="927"/>
      <c r="DY112" s="927"/>
      <c r="DZ112" s="928"/>
    </row>
    <row r="113" spans="1:130" s="230" customFormat="1" ht="26.25" customHeight="1" x14ac:dyDescent="0.15">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49974</v>
      </c>
      <c r="AB113" s="938"/>
      <c r="AC113" s="938"/>
      <c r="AD113" s="938"/>
      <c r="AE113" s="939"/>
      <c r="AF113" s="940">
        <v>57455</v>
      </c>
      <c r="AG113" s="938"/>
      <c r="AH113" s="938"/>
      <c r="AI113" s="938"/>
      <c r="AJ113" s="939"/>
      <c r="AK113" s="940">
        <v>57071</v>
      </c>
      <c r="AL113" s="938"/>
      <c r="AM113" s="938"/>
      <c r="AN113" s="938"/>
      <c r="AO113" s="939"/>
      <c r="AP113" s="941">
        <v>4.7</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14376</v>
      </c>
      <c r="BR113" s="926"/>
      <c r="BS113" s="926"/>
      <c r="BT113" s="926"/>
      <c r="BU113" s="926"/>
      <c r="BV113" s="926">
        <v>12251</v>
      </c>
      <c r="BW113" s="926"/>
      <c r="BX113" s="926"/>
      <c r="BY113" s="926"/>
      <c r="BZ113" s="926"/>
      <c r="CA113" s="926">
        <v>10110</v>
      </c>
      <c r="CB113" s="926"/>
      <c r="CC113" s="926"/>
      <c r="CD113" s="926"/>
      <c r="CE113" s="926"/>
      <c r="CF113" s="920">
        <v>0.8</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441</v>
      </c>
      <c r="DH113" s="959"/>
      <c r="DI113" s="959"/>
      <c r="DJ113" s="959"/>
      <c r="DK113" s="960"/>
      <c r="DL113" s="961" t="s">
        <v>443</v>
      </c>
      <c r="DM113" s="959"/>
      <c r="DN113" s="959"/>
      <c r="DO113" s="959"/>
      <c r="DP113" s="960"/>
      <c r="DQ113" s="961" t="s">
        <v>414</v>
      </c>
      <c r="DR113" s="959"/>
      <c r="DS113" s="959"/>
      <c r="DT113" s="959"/>
      <c r="DU113" s="960"/>
      <c r="DV113" s="962" t="s">
        <v>442</v>
      </c>
      <c r="DW113" s="963"/>
      <c r="DX113" s="963"/>
      <c r="DY113" s="963"/>
      <c r="DZ113" s="964"/>
    </row>
    <row r="114" spans="1:130" s="230" customFormat="1" ht="26.25" customHeight="1" x14ac:dyDescent="0.15">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445</v>
      </c>
      <c r="AB114" s="959"/>
      <c r="AC114" s="959"/>
      <c r="AD114" s="959"/>
      <c r="AE114" s="960"/>
      <c r="AF114" s="961" t="s">
        <v>442</v>
      </c>
      <c r="AG114" s="959"/>
      <c r="AH114" s="959"/>
      <c r="AI114" s="959"/>
      <c r="AJ114" s="960"/>
      <c r="AK114" s="961" t="s">
        <v>442</v>
      </c>
      <c r="AL114" s="959"/>
      <c r="AM114" s="959"/>
      <c r="AN114" s="959"/>
      <c r="AO114" s="960"/>
      <c r="AP114" s="962" t="s">
        <v>445</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194045</v>
      </c>
      <c r="BR114" s="926"/>
      <c r="BS114" s="926"/>
      <c r="BT114" s="926"/>
      <c r="BU114" s="926"/>
      <c r="BV114" s="926">
        <v>215158</v>
      </c>
      <c r="BW114" s="926"/>
      <c r="BX114" s="926"/>
      <c r="BY114" s="926"/>
      <c r="BZ114" s="926"/>
      <c r="CA114" s="926">
        <v>358497</v>
      </c>
      <c r="CB114" s="926"/>
      <c r="CC114" s="926"/>
      <c r="CD114" s="926"/>
      <c r="CE114" s="926"/>
      <c r="CF114" s="920">
        <v>29.5</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442</v>
      </c>
      <c r="DH114" s="959"/>
      <c r="DI114" s="959"/>
      <c r="DJ114" s="959"/>
      <c r="DK114" s="960"/>
      <c r="DL114" s="961" t="s">
        <v>442</v>
      </c>
      <c r="DM114" s="959"/>
      <c r="DN114" s="959"/>
      <c r="DO114" s="959"/>
      <c r="DP114" s="960"/>
      <c r="DQ114" s="961" t="s">
        <v>441</v>
      </c>
      <c r="DR114" s="959"/>
      <c r="DS114" s="959"/>
      <c r="DT114" s="959"/>
      <c r="DU114" s="960"/>
      <c r="DV114" s="962" t="s">
        <v>441</v>
      </c>
      <c r="DW114" s="963"/>
      <c r="DX114" s="963"/>
      <c r="DY114" s="963"/>
      <c r="DZ114" s="964"/>
    </row>
    <row r="115" spans="1:130" s="230" customFormat="1" ht="26.25" customHeight="1" x14ac:dyDescent="0.15">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124</v>
      </c>
      <c r="AB115" s="938"/>
      <c r="AC115" s="938"/>
      <c r="AD115" s="938"/>
      <c r="AE115" s="939"/>
      <c r="AF115" s="940">
        <v>112</v>
      </c>
      <c r="AG115" s="938"/>
      <c r="AH115" s="938"/>
      <c r="AI115" s="938"/>
      <c r="AJ115" s="939"/>
      <c r="AK115" s="940">
        <v>123</v>
      </c>
      <c r="AL115" s="938"/>
      <c r="AM115" s="938"/>
      <c r="AN115" s="938"/>
      <c r="AO115" s="939"/>
      <c r="AP115" s="941">
        <v>0</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v>2000</v>
      </c>
      <c r="BR115" s="926"/>
      <c r="BS115" s="926"/>
      <c r="BT115" s="926"/>
      <c r="BU115" s="926"/>
      <c r="BV115" s="926">
        <v>2000</v>
      </c>
      <c r="BW115" s="926"/>
      <c r="BX115" s="926"/>
      <c r="BY115" s="926"/>
      <c r="BZ115" s="926"/>
      <c r="CA115" s="926">
        <v>2000</v>
      </c>
      <c r="CB115" s="926"/>
      <c r="CC115" s="926"/>
      <c r="CD115" s="926"/>
      <c r="CE115" s="926"/>
      <c r="CF115" s="920">
        <v>0.2</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441</v>
      </c>
      <c r="DH115" s="959"/>
      <c r="DI115" s="959"/>
      <c r="DJ115" s="959"/>
      <c r="DK115" s="960"/>
      <c r="DL115" s="961" t="s">
        <v>414</v>
      </c>
      <c r="DM115" s="959"/>
      <c r="DN115" s="959"/>
      <c r="DO115" s="959"/>
      <c r="DP115" s="960"/>
      <c r="DQ115" s="961" t="s">
        <v>441</v>
      </c>
      <c r="DR115" s="959"/>
      <c r="DS115" s="959"/>
      <c r="DT115" s="959"/>
      <c r="DU115" s="960"/>
      <c r="DV115" s="962" t="s">
        <v>441</v>
      </c>
      <c r="DW115" s="963"/>
      <c r="DX115" s="963"/>
      <c r="DY115" s="963"/>
      <c r="DZ115" s="964"/>
    </row>
    <row r="116" spans="1:130" s="230" customFormat="1" ht="26.25" customHeight="1" x14ac:dyDescent="0.15">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27</v>
      </c>
      <c r="AB116" s="959"/>
      <c r="AC116" s="959"/>
      <c r="AD116" s="959"/>
      <c r="AE116" s="960"/>
      <c r="AF116" s="961">
        <v>1</v>
      </c>
      <c r="AG116" s="959"/>
      <c r="AH116" s="959"/>
      <c r="AI116" s="959"/>
      <c r="AJ116" s="960"/>
      <c r="AK116" s="961">
        <v>1</v>
      </c>
      <c r="AL116" s="959"/>
      <c r="AM116" s="959"/>
      <c r="AN116" s="959"/>
      <c r="AO116" s="960"/>
      <c r="AP116" s="962">
        <v>0</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441</v>
      </c>
      <c r="BR116" s="926"/>
      <c r="BS116" s="926"/>
      <c r="BT116" s="926"/>
      <c r="BU116" s="926"/>
      <c r="BV116" s="926" t="s">
        <v>445</v>
      </c>
      <c r="BW116" s="926"/>
      <c r="BX116" s="926"/>
      <c r="BY116" s="926"/>
      <c r="BZ116" s="926"/>
      <c r="CA116" s="926" t="s">
        <v>445</v>
      </c>
      <c r="CB116" s="926"/>
      <c r="CC116" s="926"/>
      <c r="CD116" s="926"/>
      <c r="CE116" s="926"/>
      <c r="CF116" s="920" t="s">
        <v>441</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441</v>
      </c>
      <c r="DH116" s="959"/>
      <c r="DI116" s="959"/>
      <c r="DJ116" s="959"/>
      <c r="DK116" s="960"/>
      <c r="DL116" s="961" t="s">
        <v>442</v>
      </c>
      <c r="DM116" s="959"/>
      <c r="DN116" s="959"/>
      <c r="DO116" s="959"/>
      <c r="DP116" s="960"/>
      <c r="DQ116" s="961" t="s">
        <v>441</v>
      </c>
      <c r="DR116" s="959"/>
      <c r="DS116" s="959"/>
      <c r="DT116" s="959"/>
      <c r="DU116" s="960"/>
      <c r="DV116" s="962" t="s">
        <v>443</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465</v>
      </c>
      <c r="Z117" s="894"/>
      <c r="AA117" s="978">
        <v>439721</v>
      </c>
      <c r="AB117" s="979"/>
      <c r="AC117" s="979"/>
      <c r="AD117" s="979"/>
      <c r="AE117" s="980"/>
      <c r="AF117" s="981">
        <v>456457</v>
      </c>
      <c r="AG117" s="979"/>
      <c r="AH117" s="979"/>
      <c r="AI117" s="979"/>
      <c r="AJ117" s="980"/>
      <c r="AK117" s="981">
        <v>546137</v>
      </c>
      <c r="AL117" s="979"/>
      <c r="AM117" s="979"/>
      <c r="AN117" s="979"/>
      <c r="AO117" s="980"/>
      <c r="AP117" s="982"/>
      <c r="AQ117" s="983"/>
      <c r="AR117" s="983"/>
      <c r="AS117" s="983"/>
      <c r="AT117" s="984"/>
      <c r="AU117" s="908"/>
      <c r="AV117" s="909"/>
      <c r="AW117" s="909"/>
      <c r="AX117" s="909"/>
      <c r="AY117" s="909"/>
      <c r="AZ117" s="974" t="s">
        <v>466</v>
      </c>
      <c r="BA117" s="975"/>
      <c r="BB117" s="975"/>
      <c r="BC117" s="975"/>
      <c r="BD117" s="975"/>
      <c r="BE117" s="975"/>
      <c r="BF117" s="975"/>
      <c r="BG117" s="975"/>
      <c r="BH117" s="975"/>
      <c r="BI117" s="975"/>
      <c r="BJ117" s="975"/>
      <c r="BK117" s="975"/>
      <c r="BL117" s="975"/>
      <c r="BM117" s="975"/>
      <c r="BN117" s="975"/>
      <c r="BO117" s="975"/>
      <c r="BP117" s="976"/>
      <c r="BQ117" s="925" t="s">
        <v>414</v>
      </c>
      <c r="BR117" s="926"/>
      <c r="BS117" s="926"/>
      <c r="BT117" s="926"/>
      <c r="BU117" s="926"/>
      <c r="BV117" s="926" t="s">
        <v>448</v>
      </c>
      <c r="BW117" s="926"/>
      <c r="BX117" s="926"/>
      <c r="BY117" s="926"/>
      <c r="BZ117" s="926"/>
      <c r="CA117" s="926" t="s">
        <v>467</v>
      </c>
      <c r="CB117" s="926"/>
      <c r="CC117" s="926"/>
      <c r="CD117" s="926"/>
      <c r="CE117" s="926"/>
      <c r="CF117" s="920" t="s">
        <v>442</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414</v>
      </c>
      <c r="DH117" s="959"/>
      <c r="DI117" s="959"/>
      <c r="DJ117" s="959"/>
      <c r="DK117" s="960"/>
      <c r="DL117" s="961" t="s">
        <v>448</v>
      </c>
      <c r="DM117" s="959"/>
      <c r="DN117" s="959"/>
      <c r="DO117" s="959"/>
      <c r="DP117" s="960"/>
      <c r="DQ117" s="961" t="s">
        <v>414</v>
      </c>
      <c r="DR117" s="959"/>
      <c r="DS117" s="959"/>
      <c r="DT117" s="959"/>
      <c r="DU117" s="960"/>
      <c r="DV117" s="962" t="s">
        <v>414</v>
      </c>
      <c r="DW117" s="963"/>
      <c r="DX117" s="963"/>
      <c r="DY117" s="963"/>
      <c r="DZ117" s="964"/>
    </row>
    <row r="118" spans="1:130" s="230" customFormat="1" ht="26.25" customHeight="1" x14ac:dyDescent="0.15">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312</v>
      </c>
      <c r="AL118" s="893"/>
      <c r="AM118" s="893"/>
      <c r="AN118" s="893"/>
      <c r="AO118" s="894"/>
      <c r="AP118" s="970" t="s">
        <v>435</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448</v>
      </c>
      <c r="BR118" s="1000"/>
      <c r="BS118" s="1000"/>
      <c r="BT118" s="1000"/>
      <c r="BU118" s="1000"/>
      <c r="BV118" s="1000" t="s">
        <v>414</v>
      </c>
      <c r="BW118" s="1000"/>
      <c r="BX118" s="1000"/>
      <c r="BY118" s="1000"/>
      <c r="BZ118" s="1000"/>
      <c r="CA118" s="1000" t="s">
        <v>448</v>
      </c>
      <c r="CB118" s="1000"/>
      <c r="CC118" s="1000"/>
      <c r="CD118" s="1000"/>
      <c r="CE118" s="1000"/>
      <c r="CF118" s="920" t="s">
        <v>448</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448</v>
      </c>
      <c r="DH118" s="959"/>
      <c r="DI118" s="959"/>
      <c r="DJ118" s="959"/>
      <c r="DK118" s="960"/>
      <c r="DL118" s="961" t="s">
        <v>414</v>
      </c>
      <c r="DM118" s="959"/>
      <c r="DN118" s="959"/>
      <c r="DO118" s="959"/>
      <c r="DP118" s="960"/>
      <c r="DQ118" s="961" t="s">
        <v>414</v>
      </c>
      <c r="DR118" s="959"/>
      <c r="DS118" s="959"/>
      <c r="DT118" s="959"/>
      <c r="DU118" s="960"/>
      <c r="DV118" s="962" t="s">
        <v>448</v>
      </c>
      <c r="DW118" s="963"/>
      <c r="DX118" s="963"/>
      <c r="DY118" s="963"/>
      <c r="DZ118" s="964"/>
    </row>
    <row r="119" spans="1:130" s="230" customFormat="1" ht="26.25" customHeight="1" x14ac:dyDescent="0.15">
      <c r="A119" s="1062"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414</v>
      </c>
      <c r="AB119" s="900"/>
      <c r="AC119" s="900"/>
      <c r="AD119" s="900"/>
      <c r="AE119" s="901"/>
      <c r="AF119" s="902" t="s">
        <v>414</v>
      </c>
      <c r="AG119" s="900"/>
      <c r="AH119" s="900"/>
      <c r="AI119" s="900"/>
      <c r="AJ119" s="901"/>
      <c r="AK119" s="902" t="s">
        <v>414</v>
      </c>
      <c r="AL119" s="900"/>
      <c r="AM119" s="900"/>
      <c r="AN119" s="900"/>
      <c r="AO119" s="901"/>
      <c r="AP119" s="903" t="s">
        <v>414</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471</v>
      </c>
      <c r="BP119" s="1005"/>
      <c r="BQ119" s="999">
        <v>4750410</v>
      </c>
      <c r="BR119" s="1000"/>
      <c r="BS119" s="1000"/>
      <c r="BT119" s="1000"/>
      <c r="BU119" s="1000"/>
      <c r="BV119" s="1000">
        <v>4539737</v>
      </c>
      <c r="BW119" s="1000"/>
      <c r="BX119" s="1000"/>
      <c r="BY119" s="1000"/>
      <c r="BZ119" s="1000"/>
      <c r="CA119" s="1000">
        <v>4624009</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448</v>
      </c>
      <c r="DH119" s="986"/>
      <c r="DI119" s="986"/>
      <c r="DJ119" s="986"/>
      <c r="DK119" s="987"/>
      <c r="DL119" s="985" t="s">
        <v>442</v>
      </c>
      <c r="DM119" s="986"/>
      <c r="DN119" s="986"/>
      <c r="DO119" s="986"/>
      <c r="DP119" s="987"/>
      <c r="DQ119" s="985" t="s">
        <v>442</v>
      </c>
      <c r="DR119" s="986"/>
      <c r="DS119" s="986"/>
      <c r="DT119" s="986"/>
      <c r="DU119" s="987"/>
      <c r="DV119" s="988" t="s">
        <v>442</v>
      </c>
      <c r="DW119" s="989"/>
      <c r="DX119" s="989"/>
      <c r="DY119" s="989"/>
      <c r="DZ119" s="990"/>
    </row>
    <row r="120" spans="1:130" s="230" customFormat="1" ht="26.25" customHeight="1" x14ac:dyDescent="0.15">
      <c r="A120" s="1063"/>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448</v>
      </c>
      <c r="AB120" s="959"/>
      <c r="AC120" s="959"/>
      <c r="AD120" s="959"/>
      <c r="AE120" s="960"/>
      <c r="AF120" s="961" t="s">
        <v>448</v>
      </c>
      <c r="AG120" s="959"/>
      <c r="AH120" s="959"/>
      <c r="AI120" s="959"/>
      <c r="AJ120" s="960"/>
      <c r="AK120" s="961" t="s">
        <v>442</v>
      </c>
      <c r="AL120" s="959"/>
      <c r="AM120" s="959"/>
      <c r="AN120" s="959"/>
      <c r="AO120" s="960"/>
      <c r="AP120" s="962" t="s">
        <v>442</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2832744</v>
      </c>
      <c r="BR120" s="931"/>
      <c r="BS120" s="931"/>
      <c r="BT120" s="931"/>
      <c r="BU120" s="931"/>
      <c r="BV120" s="931">
        <v>2856706</v>
      </c>
      <c r="BW120" s="931"/>
      <c r="BX120" s="931"/>
      <c r="BY120" s="931"/>
      <c r="BZ120" s="931"/>
      <c r="CA120" s="931">
        <v>2814640</v>
      </c>
      <c r="CB120" s="931"/>
      <c r="CC120" s="931"/>
      <c r="CD120" s="931"/>
      <c r="CE120" s="931"/>
      <c r="CF120" s="944">
        <v>231.4</v>
      </c>
      <c r="CG120" s="945"/>
      <c r="CH120" s="945"/>
      <c r="CI120" s="945"/>
      <c r="CJ120" s="945"/>
      <c r="CK120" s="1006" t="s">
        <v>475</v>
      </c>
      <c r="CL120" s="1007"/>
      <c r="CM120" s="1007"/>
      <c r="CN120" s="1007"/>
      <c r="CO120" s="1008"/>
      <c r="CP120" s="1014" t="s">
        <v>411</v>
      </c>
      <c r="CQ120" s="1015"/>
      <c r="CR120" s="1015"/>
      <c r="CS120" s="1015"/>
      <c r="CT120" s="1015"/>
      <c r="CU120" s="1015"/>
      <c r="CV120" s="1015"/>
      <c r="CW120" s="1015"/>
      <c r="CX120" s="1015"/>
      <c r="CY120" s="1015"/>
      <c r="CZ120" s="1015"/>
      <c r="DA120" s="1015"/>
      <c r="DB120" s="1015"/>
      <c r="DC120" s="1015"/>
      <c r="DD120" s="1015"/>
      <c r="DE120" s="1015"/>
      <c r="DF120" s="1016"/>
      <c r="DG120" s="930">
        <v>284323</v>
      </c>
      <c r="DH120" s="931"/>
      <c r="DI120" s="931"/>
      <c r="DJ120" s="931"/>
      <c r="DK120" s="931"/>
      <c r="DL120" s="931">
        <v>283966</v>
      </c>
      <c r="DM120" s="931"/>
      <c r="DN120" s="931"/>
      <c r="DO120" s="931"/>
      <c r="DP120" s="931"/>
      <c r="DQ120" s="931">
        <v>261384</v>
      </c>
      <c r="DR120" s="931"/>
      <c r="DS120" s="931"/>
      <c r="DT120" s="931"/>
      <c r="DU120" s="931"/>
      <c r="DV120" s="932">
        <v>21.5</v>
      </c>
      <c r="DW120" s="932"/>
      <c r="DX120" s="932"/>
      <c r="DY120" s="932"/>
      <c r="DZ120" s="933"/>
    </row>
    <row r="121" spans="1:130" s="230" customFormat="1" ht="26.25" customHeight="1" x14ac:dyDescent="0.15">
      <c r="A121" s="1063"/>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442</v>
      </c>
      <c r="AB121" s="959"/>
      <c r="AC121" s="959"/>
      <c r="AD121" s="959"/>
      <c r="AE121" s="960"/>
      <c r="AF121" s="961" t="s">
        <v>448</v>
      </c>
      <c r="AG121" s="959"/>
      <c r="AH121" s="959"/>
      <c r="AI121" s="959"/>
      <c r="AJ121" s="960"/>
      <c r="AK121" s="961" t="s">
        <v>448</v>
      </c>
      <c r="AL121" s="959"/>
      <c r="AM121" s="959"/>
      <c r="AN121" s="959"/>
      <c r="AO121" s="960"/>
      <c r="AP121" s="962" t="s">
        <v>442</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v>409623</v>
      </c>
      <c r="BR121" s="926"/>
      <c r="BS121" s="926"/>
      <c r="BT121" s="926"/>
      <c r="BU121" s="926"/>
      <c r="BV121" s="926">
        <v>369240</v>
      </c>
      <c r="BW121" s="926"/>
      <c r="BX121" s="926"/>
      <c r="BY121" s="926"/>
      <c r="BZ121" s="926"/>
      <c r="CA121" s="926">
        <v>371590</v>
      </c>
      <c r="CB121" s="926"/>
      <c r="CC121" s="926"/>
      <c r="CD121" s="926"/>
      <c r="CE121" s="926"/>
      <c r="CF121" s="920">
        <v>30.6</v>
      </c>
      <c r="CG121" s="921"/>
      <c r="CH121" s="921"/>
      <c r="CI121" s="921"/>
      <c r="CJ121" s="921"/>
      <c r="CK121" s="1009"/>
      <c r="CL121" s="1010"/>
      <c r="CM121" s="1010"/>
      <c r="CN121" s="1010"/>
      <c r="CO121" s="1011"/>
      <c r="CP121" s="1019" t="s">
        <v>478</v>
      </c>
      <c r="CQ121" s="1020"/>
      <c r="CR121" s="1020"/>
      <c r="CS121" s="1020"/>
      <c r="CT121" s="1020"/>
      <c r="CU121" s="1020"/>
      <c r="CV121" s="1020"/>
      <c r="CW121" s="1020"/>
      <c r="CX121" s="1020"/>
      <c r="CY121" s="1020"/>
      <c r="CZ121" s="1020"/>
      <c r="DA121" s="1020"/>
      <c r="DB121" s="1020"/>
      <c r="DC121" s="1020"/>
      <c r="DD121" s="1020"/>
      <c r="DE121" s="1020"/>
      <c r="DF121" s="1021"/>
      <c r="DG121" s="925">
        <v>264179</v>
      </c>
      <c r="DH121" s="926"/>
      <c r="DI121" s="926"/>
      <c r="DJ121" s="926"/>
      <c r="DK121" s="926"/>
      <c r="DL121" s="926">
        <v>242384</v>
      </c>
      <c r="DM121" s="926"/>
      <c r="DN121" s="926"/>
      <c r="DO121" s="926"/>
      <c r="DP121" s="926"/>
      <c r="DQ121" s="926">
        <v>223548</v>
      </c>
      <c r="DR121" s="926"/>
      <c r="DS121" s="926"/>
      <c r="DT121" s="926"/>
      <c r="DU121" s="926"/>
      <c r="DV121" s="927">
        <v>18.399999999999999</v>
      </c>
      <c r="DW121" s="927"/>
      <c r="DX121" s="927"/>
      <c r="DY121" s="927"/>
      <c r="DZ121" s="928"/>
    </row>
    <row r="122" spans="1:130" s="230" customFormat="1" ht="26.25" customHeight="1" x14ac:dyDescent="0.15">
      <c r="A122" s="1063"/>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448</v>
      </c>
      <c r="AB122" s="959"/>
      <c r="AC122" s="959"/>
      <c r="AD122" s="959"/>
      <c r="AE122" s="960"/>
      <c r="AF122" s="961" t="s">
        <v>448</v>
      </c>
      <c r="AG122" s="959"/>
      <c r="AH122" s="959"/>
      <c r="AI122" s="959"/>
      <c r="AJ122" s="960"/>
      <c r="AK122" s="961" t="s">
        <v>442</v>
      </c>
      <c r="AL122" s="959"/>
      <c r="AM122" s="959"/>
      <c r="AN122" s="959"/>
      <c r="AO122" s="960"/>
      <c r="AP122" s="962" t="s">
        <v>448</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3043257</v>
      </c>
      <c r="BR122" s="1000"/>
      <c r="BS122" s="1000"/>
      <c r="BT122" s="1000"/>
      <c r="BU122" s="1000"/>
      <c r="BV122" s="1000">
        <v>3013900</v>
      </c>
      <c r="BW122" s="1000"/>
      <c r="BX122" s="1000"/>
      <c r="BY122" s="1000"/>
      <c r="BZ122" s="1000"/>
      <c r="CA122" s="1000">
        <v>3044887</v>
      </c>
      <c r="CB122" s="1000"/>
      <c r="CC122" s="1000"/>
      <c r="CD122" s="1000"/>
      <c r="CE122" s="1000"/>
      <c r="CF122" s="1017">
        <v>250.3</v>
      </c>
      <c r="CG122" s="1018"/>
      <c r="CH122" s="1018"/>
      <c r="CI122" s="1018"/>
      <c r="CJ122" s="1018"/>
      <c r="CK122" s="1009"/>
      <c r="CL122" s="1010"/>
      <c r="CM122" s="1010"/>
      <c r="CN122" s="1010"/>
      <c r="CO122" s="1011"/>
      <c r="CP122" s="1019" t="s">
        <v>480</v>
      </c>
      <c r="CQ122" s="1020"/>
      <c r="CR122" s="1020"/>
      <c r="CS122" s="1020"/>
      <c r="CT122" s="1020"/>
      <c r="CU122" s="1020"/>
      <c r="CV122" s="1020"/>
      <c r="CW122" s="1020"/>
      <c r="CX122" s="1020"/>
      <c r="CY122" s="1020"/>
      <c r="CZ122" s="1020"/>
      <c r="DA122" s="1020"/>
      <c r="DB122" s="1020"/>
      <c r="DC122" s="1020"/>
      <c r="DD122" s="1020"/>
      <c r="DE122" s="1020"/>
      <c r="DF122" s="1021"/>
      <c r="DG122" s="925" t="s">
        <v>481</v>
      </c>
      <c r="DH122" s="926"/>
      <c r="DI122" s="926"/>
      <c r="DJ122" s="926"/>
      <c r="DK122" s="926"/>
      <c r="DL122" s="926" t="s">
        <v>482</v>
      </c>
      <c r="DM122" s="926"/>
      <c r="DN122" s="926"/>
      <c r="DO122" s="926"/>
      <c r="DP122" s="926"/>
      <c r="DQ122" s="926" t="s">
        <v>448</v>
      </c>
      <c r="DR122" s="926"/>
      <c r="DS122" s="926"/>
      <c r="DT122" s="926"/>
      <c r="DU122" s="926"/>
      <c r="DV122" s="927" t="s">
        <v>483</v>
      </c>
      <c r="DW122" s="927"/>
      <c r="DX122" s="927"/>
      <c r="DY122" s="927"/>
      <c r="DZ122" s="928"/>
    </row>
    <row r="123" spans="1:130" s="230" customFormat="1" ht="26.25" customHeight="1" x14ac:dyDescent="0.15">
      <c r="A123" s="1063"/>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484</v>
      </c>
      <c r="AB123" s="959"/>
      <c r="AC123" s="959"/>
      <c r="AD123" s="959"/>
      <c r="AE123" s="960"/>
      <c r="AF123" s="961" t="s">
        <v>485</v>
      </c>
      <c r="AG123" s="959"/>
      <c r="AH123" s="959"/>
      <c r="AI123" s="959"/>
      <c r="AJ123" s="960"/>
      <c r="AK123" s="961" t="s">
        <v>484</v>
      </c>
      <c r="AL123" s="959"/>
      <c r="AM123" s="959"/>
      <c r="AN123" s="959"/>
      <c r="AO123" s="960"/>
      <c r="AP123" s="962" t="s">
        <v>486</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487</v>
      </c>
      <c r="BP123" s="1005"/>
      <c r="BQ123" s="1035">
        <v>6285624</v>
      </c>
      <c r="BR123" s="1036"/>
      <c r="BS123" s="1036"/>
      <c r="BT123" s="1036"/>
      <c r="BU123" s="1036"/>
      <c r="BV123" s="1036">
        <v>6239846</v>
      </c>
      <c r="BW123" s="1036"/>
      <c r="BX123" s="1036"/>
      <c r="BY123" s="1036"/>
      <c r="BZ123" s="1036"/>
      <c r="CA123" s="1036">
        <v>6231117</v>
      </c>
      <c r="CB123" s="1036"/>
      <c r="CC123" s="1036"/>
      <c r="CD123" s="1036"/>
      <c r="CE123" s="1036"/>
      <c r="CF123" s="1001"/>
      <c r="CG123" s="1002"/>
      <c r="CH123" s="1002"/>
      <c r="CI123" s="1002"/>
      <c r="CJ123" s="1003"/>
      <c r="CK123" s="1009"/>
      <c r="CL123" s="1010"/>
      <c r="CM123" s="1010"/>
      <c r="CN123" s="1010"/>
      <c r="CO123" s="1011"/>
      <c r="CP123" s="1019" t="s">
        <v>488</v>
      </c>
      <c r="CQ123" s="1020"/>
      <c r="CR123" s="1020"/>
      <c r="CS123" s="1020"/>
      <c r="CT123" s="1020"/>
      <c r="CU123" s="1020"/>
      <c r="CV123" s="1020"/>
      <c r="CW123" s="1020"/>
      <c r="CX123" s="1020"/>
      <c r="CY123" s="1020"/>
      <c r="CZ123" s="1020"/>
      <c r="DA123" s="1020"/>
      <c r="DB123" s="1020"/>
      <c r="DC123" s="1020"/>
      <c r="DD123" s="1020"/>
      <c r="DE123" s="1020"/>
      <c r="DF123" s="1021"/>
      <c r="DG123" s="958" t="s">
        <v>489</v>
      </c>
      <c r="DH123" s="959"/>
      <c r="DI123" s="959"/>
      <c r="DJ123" s="959"/>
      <c r="DK123" s="960"/>
      <c r="DL123" s="961" t="s">
        <v>486</v>
      </c>
      <c r="DM123" s="959"/>
      <c r="DN123" s="959"/>
      <c r="DO123" s="959"/>
      <c r="DP123" s="960"/>
      <c r="DQ123" s="961" t="s">
        <v>490</v>
      </c>
      <c r="DR123" s="959"/>
      <c r="DS123" s="959"/>
      <c r="DT123" s="959"/>
      <c r="DU123" s="960"/>
      <c r="DV123" s="962" t="s">
        <v>489</v>
      </c>
      <c r="DW123" s="963"/>
      <c r="DX123" s="963"/>
      <c r="DY123" s="963"/>
      <c r="DZ123" s="964"/>
    </row>
    <row r="124" spans="1:130" s="230" customFormat="1" ht="26.25" customHeight="1" thickBot="1" x14ac:dyDescent="0.2">
      <c r="A124" s="1063"/>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483</v>
      </c>
      <c r="AB124" s="959"/>
      <c r="AC124" s="959"/>
      <c r="AD124" s="959"/>
      <c r="AE124" s="960"/>
      <c r="AF124" s="961" t="s">
        <v>484</v>
      </c>
      <c r="AG124" s="959"/>
      <c r="AH124" s="959"/>
      <c r="AI124" s="959"/>
      <c r="AJ124" s="960"/>
      <c r="AK124" s="961" t="s">
        <v>491</v>
      </c>
      <c r="AL124" s="959"/>
      <c r="AM124" s="959"/>
      <c r="AN124" s="959"/>
      <c r="AO124" s="960"/>
      <c r="AP124" s="962" t="s">
        <v>489</v>
      </c>
      <c r="AQ124" s="963"/>
      <c r="AR124" s="963"/>
      <c r="AS124" s="963"/>
      <c r="AT124" s="964"/>
      <c r="AU124" s="1031" t="s">
        <v>492</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493</v>
      </c>
      <c r="BR124" s="1027"/>
      <c r="BS124" s="1027"/>
      <c r="BT124" s="1027"/>
      <c r="BU124" s="1027"/>
      <c r="BV124" s="1027" t="s">
        <v>489</v>
      </c>
      <c r="BW124" s="1027"/>
      <c r="BX124" s="1027"/>
      <c r="BY124" s="1027"/>
      <c r="BZ124" s="1027"/>
      <c r="CA124" s="1027" t="s">
        <v>482</v>
      </c>
      <c r="CB124" s="1027"/>
      <c r="CC124" s="1027"/>
      <c r="CD124" s="1027"/>
      <c r="CE124" s="1027"/>
      <c r="CF124" s="1028"/>
      <c r="CG124" s="1029"/>
      <c r="CH124" s="1029"/>
      <c r="CI124" s="1029"/>
      <c r="CJ124" s="1030"/>
      <c r="CK124" s="1012"/>
      <c r="CL124" s="1012"/>
      <c r="CM124" s="1012"/>
      <c r="CN124" s="1012"/>
      <c r="CO124" s="1013"/>
      <c r="CP124" s="1019" t="s">
        <v>494</v>
      </c>
      <c r="CQ124" s="1020"/>
      <c r="CR124" s="1020"/>
      <c r="CS124" s="1020"/>
      <c r="CT124" s="1020"/>
      <c r="CU124" s="1020"/>
      <c r="CV124" s="1020"/>
      <c r="CW124" s="1020"/>
      <c r="CX124" s="1020"/>
      <c r="CY124" s="1020"/>
      <c r="CZ124" s="1020"/>
      <c r="DA124" s="1020"/>
      <c r="DB124" s="1020"/>
      <c r="DC124" s="1020"/>
      <c r="DD124" s="1020"/>
      <c r="DE124" s="1020"/>
      <c r="DF124" s="1021"/>
      <c r="DG124" s="1004" t="s">
        <v>448</v>
      </c>
      <c r="DH124" s="986"/>
      <c r="DI124" s="986"/>
      <c r="DJ124" s="986"/>
      <c r="DK124" s="987"/>
      <c r="DL124" s="985" t="s">
        <v>482</v>
      </c>
      <c r="DM124" s="986"/>
      <c r="DN124" s="986"/>
      <c r="DO124" s="986"/>
      <c r="DP124" s="987"/>
      <c r="DQ124" s="985" t="s">
        <v>483</v>
      </c>
      <c r="DR124" s="986"/>
      <c r="DS124" s="986"/>
      <c r="DT124" s="986"/>
      <c r="DU124" s="987"/>
      <c r="DV124" s="988" t="s">
        <v>490</v>
      </c>
      <c r="DW124" s="989"/>
      <c r="DX124" s="989"/>
      <c r="DY124" s="989"/>
      <c r="DZ124" s="990"/>
    </row>
    <row r="125" spans="1:130" s="230" customFormat="1" ht="26.25" customHeight="1" x14ac:dyDescent="0.15">
      <c r="A125" s="1063"/>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482</v>
      </c>
      <c r="AB125" s="959"/>
      <c r="AC125" s="959"/>
      <c r="AD125" s="959"/>
      <c r="AE125" s="960"/>
      <c r="AF125" s="961" t="s">
        <v>483</v>
      </c>
      <c r="AG125" s="959"/>
      <c r="AH125" s="959"/>
      <c r="AI125" s="959"/>
      <c r="AJ125" s="960"/>
      <c r="AK125" s="961" t="s">
        <v>482</v>
      </c>
      <c r="AL125" s="959"/>
      <c r="AM125" s="959"/>
      <c r="AN125" s="959"/>
      <c r="AO125" s="960"/>
      <c r="AP125" s="962" t="s">
        <v>491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495</v>
      </c>
      <c r="CL125" s="1007"/>
      <c r="CM125" s="1007"/>
      <c r="CN125" s="1007"/>
      <c r="CO125" s="1008"/>
      <c r="CP125" s="929" t="s">
        <v>496</v>
      </c>
      <c r="CQ125" s="897"/>
      <c r="CR125" s="897"/>
      <c r="CS125" s="897"/>
      <c r="CT125" s="897"/>
      <c r="CU125" s="897"/>
      <c r="CV125" s="897"/>
      <c r="CW125" s="897"/>
      <c r="CX125" s="897"/>
      <c r="CY125" s="897"/>
      <c r="CZ125" s="897"/>
      <c r="DA125" s="897"/>
      <c r="DB125" s="897"/>
      <c r="DC125" s="897"/>
      <c r="DD125" s="897"/>
      <c r="DE125" s="897"/>
      <c r="DF125" s="898"/>
      <c r="DG125" s="930" t="s">
        <v>483</v>
      </c>
      <c r="DH125" s="931"/>
      <c r="DI125" s="931"/>
      <c r="DJ125" s="931"/>
      <c r="DK125" s="931"/>
      <c r="DL125" s="931" t="s">
        <v>485</v>
      </c>
      <c r="DM125" s="931"/>
      <c r="DN125" s="931"/>
      <c r="DO125" s="931"/>
      <c r="DP125" s="931"/>
      <c r="DQ125" s="931" t="s">
        <v>493</v>
      </c>
      <c r="DR125" s="931"/>
      <c r="DS125" s="931"/>
      <c r="DT125" s="931"/>
      <c r="DU125" s="931"/>
      <c r="DV125" s="932" t="s">
        <v>489</v>
      </c>
      <c r="DW125" s="932"/>
      <c r="DX125" s="932"/>
      <c r="DY125" s="932"/>
      <c r="DZ125" s="933"/>
    </row>
    <row r="126" spans="1:130" s="230" customFormat="1" ht="26.25" customHeight="1" thickBot="1" x14ac:dyDescent="0.2">
      <c r="A126" s="1063"/>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486</v>
      </c>
      <c r="AB126" s="959"/>
      <c r="AC126" s="959"/>
      <c r="AD126" s="959"/>
      <c r="AE126" s="960"/>
      <c r="AF126" s="961" t="s">
        <v>482</v>
      </c>
      <c r="AG126" s="959"/>
      <c r="AH126" s="959"/>
      <c r="AI126" s="959"/>
      <c r="AJ126" s="960"/>
      <c r="AK126" s="961" t="s">
        <v>489</v>
      </c>
      <c r="AL126" s="959"/>
      <c r="AM126" s="959"/>
      <c r="AN126" s="959"/>
      <c r="AO126" s="960"/>
      <c r="AP126" s="962" t="s">
        <v>483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497</v>
      </c>
      <c r="CQ126" s="923"/>
      <c r="CR126" s="923"/>
      <c r="CS126" s="923"/>
      <c r="CT126" s="923"/>
      <c r="CU126" s="923"/>
      <c r="CV126" s="923"/>
      <c r="CW126" s="923"/>
      <c r="CX126" s="923"/>
      <c r="CY126" s="923"/>
      <c r="CZ126" s="923"/>
      <c r="DA126" s="923"/>
      <c r="DB126" s="923"/>
      <c r="DC126" s="923"/>
      <c r="DD126" s="923"/>
      <c r="DE126" s="923"/>
      <c r="DF126" s="924"/>
      <c r="DG126" s="925" t="s">
        <v>498</v>
      </c>
      <c r="DH126" s="926"/>
      <c r="DI126" s="926"/>
      <c r="DJ126" s="926"/>
      <c r="DK126" s="926"/>
      <c r="DL126" s="926" t="s">
        <v>493</v>
      </c>
      <c r="DM126" s="926"/>
      <c r="DN126" s="926"/>
      <c r="DO126" s="926"/>
      <c r="DP126" s="926"/>
      <c r="DQ126" s="926" t="s">
        <v>491</v>
      </c>
      <c r="DR126" s="926"/>
      <c r="DS126" s="926"/>
      <c r="DT126" s="926"/>
      <c r="DU126" s="926"/>
      <c r="DV126" s="927" t="s">
        <v>499</v>
      </c>
      <c r="DW126" s="927"/>
      <c r="DX126" s="927"/>
      <c r="DY126" s="927"/>
      <c r="DZ126" s="928"/>
    </row>
    <row r="127" spans="1:130" s="230" customFormat="1" ht="26.25" customHeight="1" x14ac:dyDescent="0.15">
      <c r="A127" s="1064"/>
      <c r="B127" s="951"/>
      <c r="C127" s="973" t="s">
        <v>500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124</v>
      </c>
      <c r="AB127" s="959"/>
      <c r="AC127" s="959"/>
      <c r="AD127" s="959"/>
      <c r="AE127" s="960"/>
      <c r="AF127" s="961">
        <v>112</v>
      </c>
      <c r="AG127" s="959"/>
      <c r="AH127" s="959"/>
      <c r="AI127" s="959"/>
      <c r="AJ127" s="960"/>
      <c r="AK127" s="961">
        <v>123</v>
      </c>
      <c r="AL127" s="959"/>
      <c r="AM127" s="959"/>
      <c r="AN127" s="959"/>
      <c r="AO127" s="960"/>
      <c r="AP127" s="962">
        <v>0</v>
      </c>
      <c r="AQ127" s="963"/>
      <c r="AR127" s="963"/>
      <c r="AS127" s="963"/>
      <c r="AT127" s="964"/>
      <c r="AU127" s="232"/>
      <c r="AV127" s="232"/>
      <c r="AW127" s="232"/>
      <c r="AX127" s="1037" t="s">
        <v>501</v>
      </c>
      <c r="AY127" s="1038"/>
      <c r="AZ127" s="1038"/>
      <c r="BA127" s="1038"/>
      <c r="BB127" s="1038"/>
      <c r="BC127" s="1038"/>
      <c r="BD127" s="1038"/>
      <c r="BE127" s="1039"/>
      <c r="BF127" s="1040" t="s">
        <v>502</v>
      </c>
      <c r="BG127" s="1038"/>
      <c r="BH127" s="1038"/>
      <c r="BI127" s="1038"/>
      <c r="BJ127" s="1038"/>
      <c r="BK127" s="1038"/>
      <c r="BL127" s="1039"/>
      <c r="BM127" s="1040" t="s">
        <v>503</v>
      </c>
      <c r="BN127" s="1038"/>
      <c r="BO127" s="1038"/>
      <c r="BP127" s="1038"/>
      <c r="BQ127" s="1038"/>
      <c r="BR127" s="1038"/>
      <c r="BS127" s="1039"/>
      <c r="BT127" s="1040" t="s">
        <v>504</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505</v>
      </c>
      <c r="CQ127" s="923"/>
      <c r="CR127" s="923"/>
      <c r="CS127" s="923"/>
      <c r="CT127" s="923"/>
      <c r="CU127" s="923"/>
      <c r="CV127" s="923"/>
      <c r="CW127" s="923"/>
      <c r="CX127" s="923"/>
      <c r="CY127" s="923"/>
      <c r="CZ127" s="923"/>
      <c r="DA127" s="923"/>
      <c r="DB127" s="923"/>
      <c r="DC127" s="923"/>
      <c r="DD127" s="923"/>
      <c r="DE127" s="923"/>
      <c r="DF127" s="924"/>
      <c r="DG127" s="925" t="s">
        <v>448</v>
      </c>
      <c r="DH127" s="926"/>
      <c r="DI127" s="926"/>
      <c r="DJ127" s="926"/>
      <c r="DK127" s="926"/>
      <c r="DL127" s="926" t="s">
        <v>506</v>
      </c>
      <c r="DM127" s="926"/>
      <c r="DN127" s="926"/>
      <c r="DO127" s="926"/>
      <c r="DP127" s="926"/>
      <c r="DQ127" s="926" t="s">
        <v>441</v>
      </c>
      <c r="DR127" s="926"/>
      <c r="DS127" s="926"/>
      <c r="DT127" s="926"/>
      <c r="DU127" s="926"/>
      <c r="DV127" s="927" t="s">
        <v>482</v>
      </c>
      <c r="DW127" s="927"/>
      <c r="DX127" s="927"/>
      <c r="DY127" s="927"/>
      <c r="DZ127" s="928"/>
    </row>
    <row r="128" spans="1:130" s="230" customFormat="1" ht="26.25" customHeight="1" thickBot="1" x14ac:dyDescent="0.2">
      <c r="A128" s="1047" t="s">
        <v>507</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508</v>
      </c>
      <c r="X128" s="1049"/>
      <c r="Y128" s="1049"/>
      <c r="Z128" s="1050"/>
      <c r="AA128" s="1051">
        <v>53273</v>
      </c>
      <c r="AB128" s="1052"/>
      <c r="AC128" s="1052"/>
      <c r="AD128" s="1052"/>
      <c r="AE128" s="1053"/>
      <c r="AF128" s="1054">
        <v>53356</v>
      </c>
      <c r="AG128" s="1052"/>
      <c r="AH128" s="1052"/>
      <c r="AI128" s="1052"/>
      <c r="AJ128" s="1053"/>
      <c r="AK128" s="1054">
        <v>76479</v>
      </c>
      <c r="AL128" s="1052"/>
      <c r="AM128" s="1052"/>
      <c r="AN128" s="1052"/>
      <c r="AO128" s="1053"/>
      <c r="AP128" s="1055"/>
      <c r="AQ128" s="1056"/>
      <c r="AR128" s="1056"/>
      <c r="AS128" s="1056"/>
      <c r="AT128" s="1057"/>
      <c r="AU128" s="232"/>
      <c r="AV128" s="232"/>
      <c r="AW128" s="232"/>
      <c r="AX128" s="896" t="s">
        <v>509</v>
      </c>
      <c r="AY128" s="897"/>
      <c r="AZ128" s="897"/>
      <c r="BA128" s="897"/>
      <c r="BB128" s="897"/>
      <c r="BC128" s="897"/>
      <c r="BD128" s="897"/>
      <c r="BE128" s="898"/>
      <c r="BF128" s="1058" t="s">
        <v>489</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510</v>
      </c>
      <c r="CQ128" s="740"/>
      <c r="CR128" s="740"/>
      <c r="CS128" s="740"/>
      <c r="CT128" s="740"/>
      <c r="CU128" s="740"/>
      <c r="CV128" s="740"/>
      <c r="CW128" s="740"/>
      <c r="CX128" s="740"/>
      <c r="CY128" s="740"/>
      <c r="CZ128" s="740"/>
      <c r="DA128" s="740"/>
      <c r="DB128" s="740"/>
      <c r="DC128" s="740"/>
      <c r="DD128" s="740"/>
      <c r="DE128" s="740"/>
      <c r="DF128" s="1042"/>
      <c r="DG128" s="1043">
        <v>2000</v>
      </c>
      <c r="DH128" s="1044"/>
      <c r="DI128" s="1044"/>
      <c r="DJ128" s="1044"/>
      <c r="DK128" s="1044"/>
      <c r="DL128" s="1044">
        <v>2000</v>
      </c>
      <c r="DM128" s="1044"/>
      <c r="DN128" s="1044"/>
      <c r="DO128" s="1044"/>
      <c r="DP128" s="1044"/>
      <c r="DQ128" s="1044">
        <v>2000</v>
      </c>
      <c r="DR128" s="1044"/>
      <c r="DS128" s="1044"/>
      <c r="DT128" s="1044"/>
      <c r="DU128" s="1044"/>
      <c r="DV128" s="1045">
        <v>0.2</v>
      </c>
      <c r="DW128" s="1045"/>
      <c r="DX128" s="1045"/>
      <c r="DY128" s="1045"/>
      <c r="DZ128" s="1046"/>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511</v>
      </c>
      <c r="X129" s="1071"/>
      <c r="Y129" s="1071"/>
      <c r="Z129" s="1072"/>
      <c r="AA129" s="958">
        <v>1400901</v>
      </c>
      <c r="AB129" s="959"/>
      <c r="AC129" s="959"/>
      <c r="AD129" s="959"/>
      <c r="AE129" s="960"/>
      <c r="AF129" s="961">
        <v>1467861</v>
      </c>
      <c r="AG129" s="959"/>
      <c r="AH129" s="959"/>
      <c r="AI129" s="959"/>
      <c r="AJ129" s="960"/>
      <c r="AK129" s="961">
        <v>1578483</v>
      </c>
      <c r="AL129" s="959"/>
      <c r="AM129" s="959"/>
      <c r="AN129" s="959"/>
      <c r="AO129" s="960"/>
      <c r="AP129" s="1073"/>
      <c r="AQ129" s="1074"/>
      <c r="AR129" s="1074"/>
      <c r="AS129" s="1074"/>
      <c r="AT129" s="1075"/>
      <c r="AU129" s="233"/>
      <c r="AV129" s="233"/>
      <c r="AW129" s="233"/>
      <c r="AX129" s="1065" t="s">
        <v>512</v>
      </c>
      <c r="AY129" s="923"/>
      <c r="AZ129" s="923"/>
      <c r="BA129" s="923"/>
      <c r="BB129" s="923"/>
      <c r="BC129" s="923"/>
      <c r="BD129" s="923"/>
      <c r="BE129" s="924"/>
      <c r="BF129" s="1066" t="s">
        <v>448</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514</v>
      </c>
      <c r="X130" s="1071"/>
      <c r="Y130" s="1071"/>
      <c r="Z130" s="1072"/>
      <c r="AA130" s="958">
        <v>310554</v>
      </c>
      <c r="AB130" s="959"/>
      <c r="AC130" s="959"/>
      <c r="AD130" s="959"/>
      <c r="AE130" s="960"/>
      <c r="AF130" s="961">
        <v>302437</v>
      </c>
      <c r="AG130" s="959"/>
      <c r="AH130" s="959"/>
      <c r="AI130" s="959"/>
      <c r="AJ130" s="960"/>
      <c r="AK130" s="961">
        <v>362156</v>
      </c>
      <c r="AL130" s="959"/>
      <c r="AM130" s="959"/>
      <c r="AN130" s="959"/>
      <c r="AO130" s="960"/>
      <c r="AP130" s="1073"/>
      <c r="AQ130" s="1074"/>
      <c r="AR130" s="1074"/>
      <c r="AS130" s="1074"/>
      <c r="AT130" s="1075"/>
      <c r="AU130" s="233"/>
      <c r="AV130" s="233"/>
      <c r="AW130" s="233"/>
      <c r="AX130" s="1065" t="s">
        <v>515</v>
      </c>
      <c r="AY130" s="923"/>
      <c r="AZ130" s="923"/>
      <c r="BA130" s="923"/>
      <c r="BB130" s="923"/>
      <c r="BC130" s="923"/>
      <c r="BD130" s="923"/>
      <c r="BE130" s="924"/>
      <c r="BF130" s="1101">
        <v>8.1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516</v>
      </c>
      <c r="X131" s="1108"/>
      <c r="Y131" s="1108"/>
      <c r="Z131" s="1109"/>
      <c r="AA131" s="1004">
        <v>1090347</v>
      </c>
      <c r="AB131" s="986"/>
      <c r="AC131" s="986"/>
      <c r="AD131" s="986"/>
      <c r="AE131" s="987"/>
      <c r="AF131" s="985">
        <v>1165424</v>
      </c>
      <c r="AG131" s="986"/>
      <c r="AH131" s="986"/>
      <c r="AI131" s="986"/>
      <c r="AJ131" s="987"/>
      <c r="AK131" s="985">
        <v>1216327</v>
      </c>
      <c r="AL131" s="986"/>
      <c r="AM131" s="986"/>
      <c r="AN131" s="986"/>
      <c r="AO131" s="987"/>
      <c r="AP131" s="1110"/>
      <c r="AQ131" s="1111"/>
      <c r="AR131" s="1111"/>
      <c r="AS131" s="1111"/>
      <c r="AT131" s="1112"/>
      <c r="AU131" s="233"/>
      <c r="AV131" s="233"/>
      <c r="AW131" s="233"/>
      <c r="AX131" s="1083" t="s">
        <v>517</v>
      </c>
      <c r="AY131" s="740"/>
      <c r="AZ131" s="740"/>
      <c r="BA131" s="740"/>
      <c r="BB131" s="740"/>
      <c r="BC131" s="740"/>
      <c r="BD131" s="740"/>
      <c r="BE131" s="1042"/>
      <c r="BF131" s="1084" t="s">
        <v>484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519</v>
      </c>
      <c r="W132" s="1094"/>
      <c r="X132" s="1094"/>
      <c r="Y132" s="1094"/>
      <c r="Z132" s="1095"/>
      <c r="AA132" s="1096">
        <v>6.9605364160000001</v>
      </c>
      <c r="AB132" s="1097"/>
      <c r="AC132" s="1097"/>
      <c r="AD132" s="1097"/>
      <c r="AE132" s="1098"/>
      <c r="AF132" s="1099">
        <v>8.6375430739999999</v>
      </c>
      <c r="AG132" s="1097"/>
      <c r="AH132" s="1097"/>
      <c r="AI132" s="1097"/>
      <c r="AJ132" s="1098"/>
      <c r="AK132" s="1099">
        <v>8.8382482670000009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520</v>
      </c>
      <c r="W133" s="1077"/>
      <c r="X133" s="1077"/>
      <c r="Y133" s="1077"/>
      <c r="Z133" s="1078"/>
      <c r="AA133" s="1079">
        <v>12.4</v>
      </c>
      <c r="AB133" s="1080"/>
      <c r="AC133" s="1080"/>
      <c r="AD133" s="1080"/>
      <c r="AE133" s="1081"/>
      <c r="AF133" s="1079">
        <v>9.5</v>
      </c>
      <c r="AG133" s="1080"/>
      <c r="AH133" s="1080"/>
      <c r="AI133" s="1080"/>
      <c r="AJ133" s="1081"/>
      <c r="AK133" s="1079">
        <v>8.1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TQNGxARF3LwgFvzemWTYxr00T5rfgW42np7VVZjRF6irmNqEC4rmHQKPiNYSAQmfGsklLsai75bbGQjhzxK8A==" saltValue="m7vXSd41+Bc51DrBCHMw5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0Cdk4DAwd2/9WdcqmCy7tNmmV92ybtszvSX5z90fEFTNtuZ8qSJAz3sK2RgCBDUdcOoheGjBgI9ZGHsBE2N6Pw==" saltValue="Gd563/wLwjaCms4kjdmz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cQPVQT/gbznQl9SdzQU1fBtG4xJzepiffV9Vzdp/2b2jggVexR0uYnGtd4fc3FrA0KuvKP9Npu6Z/Y3Le79Kg==" saltValue="/ITd/QUgFY5Aohw/W0chQ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524</v>
      </c>
      <c r="AP7" s="272"/>
      <c r="AQ7" s="273" t="s">
        <v>525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526</v>
      </c>
      <c r="AQ8" s="279" t="s">
        <v>527</v>
      </c>
      <c r="AR8" s="280" t="s">
        <v>528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529</v>
      </c>
      <c r="AL9" s="1117"/>
      <c r="AM9" s="1117"/>
      <c r="AN9" s="1118"/>
      <c r="AO9" s="281">
        <v>485414</v>
      </c>
      <c r="AP9" s="281">
        <v>471276</v>
      </c>
      <c r="AQ9" s="282">
        <v>239803</v>
      </c>
      <c r="AR9" s="283">
        <v>96.5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530</v>
      </c>
      <c r="AL10" s="1117"/>
      <c r="AM10" s="1117"/>
      <c r="AN10" s="1118"/>
      <c r="AO10" s="284">
        <v>70197</v>
      </c>
      <c r="AP10" s="284">
        <v>68152</v>
      </c>
      <c r="AQ10" s="285">
        <v>35073</v>
      </c>
      <c r="AR10" s="286">
        <v>94.3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531</v>
      </c>
      <c r="AL11" s="1117"/>
      <c r="AM11" s="1117"/>
      <c r="AN11" s="1118"/>
      <c r="AO11" s="284" t="s">
        <v>532</v>
      </c>
      <c r="AP11" s="284" t="s">
        <v>532</v>
      </c>
      <c r="AQ11" s="285">
        <v>3640</v>
      </c>
      <c r="AR11" s="286" t="s">
        <v>532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533</v>
      </c>
      <c r="AL12" s="1117"/>
      <c r="AM12" s="1117"/>
      <c r="AN12" s="1118"/>
      <c r="AO12" s="284" t="s">
        <v>532</v>
      </c>
      <c r="AP12" s="284" t="s">
        <v>532</v>
      </c>
      <c r="AQ12" s="285" t="s">
        <v>532</v>
      </c>
      <c r="AR12" s="286" t="s">
        <v>532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534</v>
      </c>
      <c r="AL13" s="1117"/>
      <c r="AM13" s="1117"/>
      <c r="AN13" s="1118"/>
      <c r="AO13" s="284" t="s">
        <v>532</v>
      </c>
      <c r="AP13" s="284" t="s">
        <v>532</v>
      </c>
      <c r="AQ13" s="285">
        <v>11407</v>
      </c>
      <c r="AR13" s="286" t="s">
        <v>532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535</v>
      </c>
      <c r="AL14" s="1117"/>
      <c r="AM14" s="1117"/>
      <c r="AN14" s="1118"/>
      <c r="AO14" s="284" t="s">
        <v>532</v>
      </c>
      <c r="AP14" s="284" t="s">
        <v>532</v>
      </c>
      <c r="AQ14" s="285">
        <v>4585</v>
      </c>
      <c r="AR14" s="286" t="s">
        <v>532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536</v>
      </c>
      <c r="AL15" s="1120"/>
      <c r="AM15" s="1120"/>
      <c r="AN15" s="1121"/>
      <c r="AO15" s="284">
        <v>-42911</v>
      </c>
      <c r="AP15" s="284">
        <v>-41661</v>
      </c>
      <c r="AQ15" s="285">
        <v>-18839</v>
      </c>
      <c r="AR15" s="286">
        <v>121.1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512700</v>
      </c>
      <c r="AP16" s="284">
        <v>497767</v>
      </c>
      <c r="AQ16" s="285">
        <v>275669</v>
      </c>
      <c r="AR16" s="286">
        <v>80.599999999999994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538</v>
      </c>
      <c r="AP20" s="293" t="s">
        <v>539</v>
      </c>
      <c r="AQ20" s="294" t="s">
        <v>540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541</v>
      </c>
      <c r="AL21" s="1123"/>
      <c r="AM21" s="1123"/>
      <c r="AN21" s="1124"/>
      <c r="AO21" s="297">
        <v>42.72</v>
      </c>
      <c r="AP21" s="298">
        <v>23.86</v>
      </c>
      <c r="AQ21" s="299">
        <v>18.86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542</v>
      </c>
      <c r="AL22" s="1123"/>
      <c r="AM22" s="1123"/>
      <c r="AN22" s="1124"/>
      <c r="AO22" s="302">
        <v>96.8</v>
      </c>
      <c r="AP22" s="303">
        <v>95.5</v>
      </c>
      <c r="AQ22" s="304">
        <v>1.3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524</v>
      </c>
      <c r="AP30" s="272"/>
      <c r="AQ30" s="273" t="s">
        <v>525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526</v>
      </c>
      <c r="AQ31" s="279" t="s">
        <v>527</v>
      </c>
      <c r="AR31" s="280" t="s">
        <v>528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546</v>
      </c>
      <c r="AL32" s="1131"/>
      <c r="AM32" s="1131"/>
      <c r="AN32" s="1132"/>
      <c r="AO32" s="312">
        <v>488942</v>
      </c>
      <c r="AP32" s="312">
        <v>474701</v>
      </c>
      <c r="AQ32" s="313">
        <v>162926</v>
      </c>
      <c r="AR32" s="314">
        <v>191.4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547</v>
      </c>
      <c r="AL33" s="1131"/>
      <c r="AM33" s="1131"/>
      <c r="AN33" s="1132"/>
      <c r="AO33" s="312" t="s">
        <v>532</v>
      </c>
      <c r="AP33" s="312" t="s">
        <v>532</v>
      </c>
      <c r="AQ33" s="313" t="s">
        <v>532</v>
      </c>
      <c r="AR33" s="314" t="s">
        <v>532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548</v>
      </c>
      <c r="AL34" s="1131"/>
      <c r="AM34" s="1131"/>
      <c r="AN34" s="1132"/>
      <c r="AO34" s="312" t="s">
        <v>532</v>
      </c>
      <c r="AP34" s="312" t="s">
        <v>532</v>
      </c>
      <c r="AQ34" s="313">
        <v>4</v>
      </c>
      <c r="AR34" s="314" t="s">
        <v>532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549</v>
      </c>
      <c r="AL35" s="1131"/>
      <c r="AM35" s="1131"/>
      <c r="AN35" s="1132"/>
      <c r="AO35" s="312">
        <v>57071</v>
      </c>
      <c r="AP35" s="312">
        <v>55409</v>
      </c>
      <c r="AQ35" s="313">
        <v>33512</v>
      </c>
      <c r="AR35" s="314">
        <v>65.3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550</v>
      </c>
      <c r="AL36" s="1131"/>
      <c r="AM36" s="1131"/>
      <c r="AN36" s="1132"/>
      <c r="AO36" s="312" t="s">
        <v>532</v>
      </c>
      <c r="AP36" s="312" t="s">
        <v>532</v>
      </c>
      <c r="AQ36" s="313">
        <v>2866</v>
      </c>
      <c r="AR36" s="314" t="s">
        <v>532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551</v>
      </c>
      <c r="AL37" s="1131"/>
      <c r="AM37" s="1131"/>
      <c r="AN37" s="1132"/>
      <c r="AO37" s="312">
        <v>123</v>
      </c>
      <c r="AP37" s="312">
        <v>119</v>
      </c>
      <c r="AQ37" s="313">
        <v>1429</v>
      </c>
      <c r="AR37" s="314">
        <v>-91.7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552</v>
      </c>
      <c r="AL38" s="1134"/>
      <c r="AM38" s="1134"/>
      <c r="AN38" s="1135"/>
      <c r="AO38" s="315">
        <v>1</v>
      </c>
      <c r="AP38" s="315">
        <v>1</v>
      </c>
      <c r="AQ38" s="316">
        <v>30</v>
      </c>
      <c r="AR38" s="304">
        <v>-96.7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553</v>
      </c>
      <c r="AL39" s="1134"/>
      <c r="AM39" s="1134"/>
      <c r="AN39" s="1135"/>
      <c r="AO39" s="312">
        <v>-76479</v>
      </c>
      <c r="AP39" s="312">
        <v>-74251</v>
      </c>
      <c r="AQ39" s="313">
        <v>-7390</v>
      </c>
      <c r="AR39" s="314">
        <v>904.7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554</v>
      </c>
      <c r="AL40" s="1131"/>
      <c r="AM40" s="1131"/>
      <c r="AN40" s="1132"/>
      <c r="AO40" s="312">
        <v>-362156</v>
      </c>
      <c r="AP40" s="312">
        <v>-351608</v>
      </c>
      <c r="AQ40" s="313">
        <v>-136323</v>
      </c>
      <c r="AR40" s="314">
        <v>157.9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107502</v>
      </c>
      <c r="AP41" s="312">
        <v>104371</v>
      </c>
      <c r="AQ41" s="313">
        <v>57054</v>
      </c>
      <c r="AR41" s="314">
        <v>82.9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524</v>
      </c>
      <c r="AN49" s="1127" t="s">
        <v>558</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559</v>
      </c>
      <c r="AO50" s="329" t="s">
        <v>560</v>
      </c>
      <c r="AP50" s="330" t="s">
        <v>561</v>
      </c>
      <c r="AQ50" s="331" t="s">
        <v>562</v>
      </c>
      <c r="AR50" s="332" t="s">
        <v>563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564</v>
      </c>
      <c r="AL51" s="325"/>
      <c r="AM51" s="333">
        <v>1004672</v>
      </c>
      <c r="AN51" s="334">
        <v>901860</v>
      </c>
      <c r="AO51" s="335">
        <v>25.4</v>
      </c>
      <c r="AP51" s="336">
        <v>271581</v>
      </c>
      <c r="AQ51" s="337">
        <v>-6.7</v>
      </c>
      <c r="AR51" s="338">
        <v>32.1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565</v>
      </c>
      <c r="AM52" s="341">
        <v>81915</v>
      </c>
      <c r="AN52" s="342">
        <v>73532</v>
      </c>
      <c r="AO52" s="343">
        <v>16.8</v>
      </c>
      <c r="AP52" s="344">
        <v>117844</v>
      </c>
      <c r="AQ52" s="345">
        <v>-1</v>
      </c>
      <c r="AR52" s="346">
        <v>17.8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566</v>
      </c>
      <c r="AL53" s="325"/>
      <c r="AM53" s="333">
        <v>550111</v>
      </c>
      <c r="AN53" s="334">
        <v>515568</v>
      </c>
      <c r="AO53" s="335">
        <v>-42.8</v>
      </c>
      <c r="AP53" s="336">
        <v>268375</v>
      </c>
      <c r="AQ53" s="337">
        <v>-1.2</v>
      </c>
      <c r="AR53" s="338">
        <v>-41.6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565</v>
      </c>
      <c r="AM54" s="341">
        <v>445469</v>
      </c>
      <c r="AN54" s="342">
        <v>417497</v>
      </c>
      <c r="AO54" s="343">
        <v>467.8</v>
      </c>
      <c r="AP54" s="344">
        <v>119602</v>
      </c>
      <c r="AQ54" s="345">
        <v>1.5</v>
      </c>
      <c r="AR54" s="346">
        <v>466.3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567</v>
      </c>
      <c r="AL55" s="325"/>
      <c r="AM55" s="333">
        <v>217232</v>
      </c>
      <c r="AN55" s="334">
        <v>205323</v>
      </c>
      <c r="AO55" s="335">
        <v>-60.2</v>
      </c>
      <c r="AP55" s="336">
        <v>301035</v>
      </c>
      <c r="AQ55" s="337">
        <v>12.2</v>
      </c>
      <c r="AR55" s="338">
        <v>-72.400000000000006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565</v>
      </c>
      <c r="AM56" s="341">
        <v>102005</v>
      </c>
      <c r="AN56" s="342">
        <v>96413</v>
      </c>
      <c r="AO56" s="343">
        <v>-76.900000000000006</v>
      </c>
      <c r="AP56" s="344">
        <v>154376</v>
      </c>
      <c r="AQ56" s="345">
        <v>29.1</v>
      </c>
      <c r="AR56" s="346">
        <v>-106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568</v>
      </c>
      <c r="AL57" s="325"/>
      <c r="AM57" s="333">
        <v>260276</v>
      </c>
      <c r="AN57" s="334">
        <v>251961</v>
      </c>
      <c r="AO57" s="335">
        <v>22.7</v>
      </c>
      <c r="AP57" s="336">
        <v>277467</v>
      </c>
      <c r="AQ57" s="337">
        <v>-7.8</v>
      </c>
      <c r="AR57" s="338">
        <v>30.5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565</v>
      </c>
      <c r="AM58" s="341">
        <v>104883</v>
      </c>
      <c r="AN58" s="342">
        <v>101532</v>
      </c>
      <c r="AO58" s="343">
        <v>5.3</v>
      </c>
      <c r="AP58" s="344">
        <v>128378</v>
      </c>
      <c r="AQ58" s="345">
        <v>-16.8</v>
      </c>
      <c r="AR58" s="346">
        <v>22.1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569</v>
      </c>
      <c r="AL59" s="325"/>
      <c r="AM59" s="333">
        <v>785262</v>
      </c>
      <c r="AN59" s="334">
        <v>762390</v>
      </c>
      <c r="AO59" s="335">
        <v>202.6</v>
      </c>
      <c r="AP59" s="336">
        <v>282256</v>
      </c>
      <c r="AQ59" s="337">
        <v>1.7</v>
      </c>
      <c r="AR59" s="338">
        <v>200.9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565</v>
      </c>
      <c r="AM60" s="341">
        <v>278074</v>
      </c>
      <c r="AN60" s="342">
        <v>269975</v>
      </c>
      <c r="AO60" s="343">
        <v>165.9</v>
      </c>
      <c r="AP60" s="344">
        <v>145453</v>
      </c>
      <c r="AQ60" s="345">
        <v>13.3</v>
      </c>
      <c r="AR60" s="346">
        <v>152.6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570</v>
      </c>
      <c r="AL61" s="347"/>
      <c r="AM61" s="348">
        <v>563511</v>
      </c>
      <c r="AN61" s="349">
        <v>527420</v>
      </c>
      <c r="AO61" s="350">
        <v>29.5</v>
      </c>
      <c r="AP61" s="351">
        <v>280143</v>
      </c>
      <c r="AQ61" s="352">
        <v>-0.4</v>
      </c>
      <c r="AR61" s="338">
        <v>29.9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565</v>
      </c>
      <c r="AM62" s="341">
        <v>202469</v>
      </c>
      <c r="AN62" s="342">
        <v>191790</v>
      </c>
      <c r="AO62" s="343">
        <v>115.8</v>
      </c>
      <c r="AP62" s="344">
        <v>133131</v>
      </c>
      <c r="AQ62" s="345">
        <v>5.2</v>
      </c>
      <c r="AR62" s="346">
        <v>110.6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3R00Xj8D1Itg1KdveRg7ScphA5vYqvvg2hecplZM7eoVRS4ziewKeF+Ga1AookS1iE6zR5DcI6Wq1yV+mG4hUw==" saltValue="I0cCUoRMsKyspZ99c5hg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572</v>
      </c>
    </row>
    <row r="120" spans="125:125" ht="13.5" hidden="1" customHeight="1" x14ac:dyDescent="0.15"/>
    <row r="121" spans="125:125" ht="13.5" hidden="1" customHeight="1" x14ac:dyDescent="0.15">
      <c r="DU121" s="259"/>
    </row>
  </sheetData>
  <sheetProtection algorithmName="SHA-512" hashValue="pJIgDrA7qUBlrfL+XhkTJk+MErgV2G9GmvAWX4Eq/Ya/N7P29glTe8iHY8pZhLNkhgFhtG/Lxik9pweHOHDXgw==" saltValue="gCO+8jwESetc6Y593U1O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573</v>
      </c>
    </row>
  </sheetData>
  <sheetProtection algorithmName="SHA-512" hashValue="1yrkExVpkFpCIDt87BdmC487rRLWs55I8tFpNi5+MogazAWNF+ms9kro9cS74WihtMhUkCifggixXPDNBWJglw==" saltValue="OchFZX46vzOEHSzhT7iHh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39" t="s">
        <v>3</v>
      </c>
      <c r="D47" s="1139"/>
      <c r="E47" s="1140"/>
      <c r="F47" s="11">
        <v>44.32</v>
      </c>
      <c r="G47" s="12">
        <v>45.16</v>
      </c>
      <c r="H47" s="12">
        <v>48.89</v>
      </c>
      <c r="I47" s="12">
        <v>47.7</v>
      </c>
      <c r="J47" s="13">
        <v>42.5</v>
      </c>
    </row>
    <row r="48" spans="2:10" ht="57.75" customHeight="1" x14ac:dyDescent="0.15">
      <c r="B48" s="14"/>
      <c r="C48" s="1141" t="s">
        <v>4</v>
      </c>
      <c r="D48" s="1141"/>
      <c r="E48" s="1142"/>
      <c r="F48" s="15">
        <v>2.41</v>
      </c>
      <c r="G48" s="16">
        <v>2.2000000000000002</v>
      </c>
      <c r="H48" s="16">
        <v>1.77</v>
      </c>
      <c r="I48" s="16">
        <v>4.78</v>
      </c>
      <c r="J48" s="17">
        <v>2.06</v>
      </c>
    </row>
    <row r="49" spans="2:10" ht="57.75" customHeight="1" thickBot="1" x14ac:dyDescent="0.2">
      <c r="B49" s="18"/>
      <c r="C49" s="1143" t="s">
        <v>5</v>
      </c>
      <c r="D49" s="1143"/>
      <c r="E49" s="1144"/>
      <c r="F49" s="19">
        <v>4.0999999999999996</v>
      </c>
      <c r="G49" s="20">
        <v>24.91</v>
      </c>
      <c r="H49" s="20">
        <v>4.45</v>
      </c>
      <c r="I49" s="20">
        <v>4.13</v>
      </c>
      <c r="J49" s="21" t="s">
        <v>579</v>
      </c>
    </row>
    <row r="50" spans="2:10" x14ac:dyDescent="0.15"/>
  </sheetData>
  <sheetProtection algorithmName="SHA-512" hashValue="7C4/qDnF1dxz0PqxURiX7B5v0v4SqAx63HMlaxs/RqjS8F3kb7oiVKGStOY9VR9PcTBK1uN+tIYoa2nULAZqNw==" saltValue="VEpY5abLUyuk0XNgRfAX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2024-03-14T00:48:41Z</dcterms:created>
  <dcterms:modified xsi:type="dcterms:W3CDTF">2024-03-22T02:37:59Z</dcterms:modified>
  <cp:category/>
</cp:coreProperties>
</file>