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企画総務課\永年保存書類\財政係\公会計制度\R5\R5.9.8【該当有・報告済】【依頼】令和３年度財政状況資料集の作成について（２回目）\"/>
    </mc:Choice>
  </mc:AlternateContent>
  <bookViews>
    <workbookView xWindow="0" yWindow="0" windowWidth="15360" windowHeight="7635" tabRatio="87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BW34" i="10"/>
  <c r="BW35" i="10" s="1"/>
  <c r="BW36" i="10" s="1"/>
  <c r="BW37"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<sst xmlns="http://schemas.openxmlformats.org/spreadsheetml/2006/main" count="1146" uniqueCount="595">
  <si>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</si>
  <si>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</si>
  <si>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</si>
  <si>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</si>
  <si>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</si>
  <si>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</si>
  <si>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</si>
  <si>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</si>
  <si>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</si>
  <si>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</si>
  <si>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</si>
  <si>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</si>
  <si>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</si>
  <si>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</si>
  <si>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</si>
  <si>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</si>
  <si>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</si>
  <si>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</si>
  <si>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</si>
  <si>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</si>
  <si>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</si>
  <si>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</si>
  <si>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</si>
  <si>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</si>
  <si>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</si>
  <si>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</si>
  <si>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</si>
  <si>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</si>
  <si>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</si>
  <si>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</si>
  <si>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</si>
  <si>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</si>
  <si>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</si>
  <si>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</si>
  <si>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</si>
  <si>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</si>
  <si>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</si>
  <si>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</si>
  <si>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</si>
  <si>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</si>
  <si>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</si>
  <si>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</si>
  <si>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</si>
  <si>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</si>
  <si>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</si>
  <si>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</si>
  <si>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</si>
  <si>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</si>
  <si>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</si>
  <si>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</si>
  <si>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</si>
  <si>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</si>
  <si>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</si>
  <si>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</si>
  <si>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</si>
  <si>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</si>
  <si>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</si>
  <si>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</si>
  <si>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</si>
  <si>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</si>
  <si>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</si>
  <si>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</si>
  <si>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</si>
  <si>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</si>
  <si>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</si>
  <si>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</si>
  <si>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</si>
  <si>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</si>
  <si>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</si>
  <si>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</si>
  <si>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</si>
  <si>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</si>
  <si>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</si>
  <si>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</si>
  <si>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</si>
  <si>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</si>
  <si>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</si>
  <si>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</si>
  <si>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</si>
  <si>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</si>
  <si>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</si>
  <si>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</si>
  <si>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</si>
  <si>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</si>
  <si>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</si>
  <si>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</si>
  <si>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</si>
  <si>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</si>
  <si>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</si>
  <si>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</si>
  <si>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</si>
  <si>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</si>
  <si>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</si>
  <si>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</si>
  <si>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</si>
  <si>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</si>
  <si>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</si>
  <si>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</si>
  <si>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西興部村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</si>
  <si>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</si>
  <si>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</si>
  <si>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</si>
  <si>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</si>
  <si>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</si>
  <si>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</si>
  <si>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</si>
  <si>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</si>
  <si>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</si>
  <si>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</si>
  <si>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</si>
  <si>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</si>
  <si>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</si>
  <si>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</si>
  <si>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</si>
  <si>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</si>
  <si>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</si>
  <si>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</si>
  <si>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</si>
  <si>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</si>
  <si>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</si>
  <si>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</si>
  <si>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</si>
  <si>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</si>
  <si>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</si>
  <si>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</si>
  <si>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</si>
  <si>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</si>
  <si>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</si>
  <si>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</si>
  <si>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</si>
  <si>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</si>
  <si>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</si>
  <si>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</si>
  <si>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</si>
  <si>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</si>
  <si>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</si>
  <si>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</si>
  <si>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</si>
  <si>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</si>
  <si>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</si>
  <si>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</si>
  <si>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</si>
  <si>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</si>
  <si>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</si>
  <si>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</si>
  <si>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</si>
  <si>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</si>
  <si>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</si>
  <si>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</si>
  <si>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</si>
  <si>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</si>
  <si>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</si>
  <si>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</si>
  <si>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</si>
  <si>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</si>
  <si>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</si>
  <si>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</si>
  <si>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</si>
  <si>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</si>
  <si>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</si>
  <si>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</si>
  <si>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</si>
  <si>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</si>
  <si>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</si>
  <si>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</si>
  <si>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</si>
  <si>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</si>
  <si>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</si>
  <si>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</si>
  <si>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</si>
  <si>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</si>
  <si>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</si>
  <si>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</si>
  <si>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</si>
  <si>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</si>
  <si>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</si>
  <si>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</si>
  <si>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</si>
  <si>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</si>
  <si>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</si>
  <si>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</si>
  <si>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</si>
  <si>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</si>
  <si>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</si>
  <si>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</si>
  <si>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</si>
  <si>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</si>
  <si>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</si>
  <si>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</si>
  <si>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</si>
  <si>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</si>
  <si>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</si>
  <si>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</si>
  <si>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</si>
  <si>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</si>
  <si>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</si>
  <si>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</si>
  <si>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</si>
  <si>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</si>
  <si>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</si>
  <si>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</si>
  <si>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</si>
  <si>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</si>
  <si>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</si>
  <si>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</si>
  <si>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</si>
  <si>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</si>
  <si>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</si>
  <si>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</si>
  <si>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</si>
  <si>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</si>
  <si>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</si>
  <si>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</si>
  <si>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</si>
  <si>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北海道西興部村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</si>
  <si>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</si>
  <si>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</si>
  <si>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</si>
  <si>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</si>
  <si>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</si>
  <si>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</si>
  <si>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</si>
  <si>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</si>
  <si>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</si>
  <si>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</si>
  <si>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</si>
  <si>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</si>
  <si>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</si>
  <si>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</si>
  <si>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</si>
  <si>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</si>
  <si>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</si>
  <si>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</si>
  <si>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</si>
  <si>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</si>
  <si>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</si>
  <si>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</si>
  <si>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</si>
  <si>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</si>
  <si>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</si>
  <si>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</si>
  <si>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</si>
  <si>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</si>
  <si>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</si>
  <si>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</si>
  <si>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</si>
  <si>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</si>
  <si>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</si>
  <si>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</si>
  <si>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</si>
  <si>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</si>
  <si>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</si>
  <si>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</si>
  <si>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</si>
  <si>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</si>
  <si>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</si>
  <si>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</si>
  <si>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</si>
  <si>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</si>
  <si>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</si>
  <si>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</si>
  <si>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</si>
  <si>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</si>
  <si>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</si>
  <si>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</si>
  <si>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</si>
  <si>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</si>
  <si>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</si>
  <si>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</si>
  <si>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</si>
  <si>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</si>
  <si>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</si>
  <si>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</si>
  <si>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</si>
  <si>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</si>
  <si>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</si>
  <si>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</si>
  <si>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</si>
  <si>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</si>
  <si>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</si>
  <si>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</si>
  <si>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</si>
  <si>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</si>
  <si>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</si>
  <si>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</si>
  <si>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</si>
  <si>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</si>
  <si>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</si>
  <si>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</si>
  <si>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</si>
  <si>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</si>
  <si>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</si>
  <si>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</si>
  <si>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</si>
  <si>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</si>
  <si>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</si>
  <si>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</si>
  <si>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</si>
  <si>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</si>
  <si>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</si>
  <si>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</si>
  <si>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</si>
  <si>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</si>
  <si>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</si>
  <si>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</si>
  <si>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</si>
  <si>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</si>
  <si>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</si>
  <si>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</si>
  <si>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</si>
  <si>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</si>
  <si>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</si>
  <si>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</si>
  <si>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</si>
  <si>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</si>
  <si>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</si>
  <si>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</si>
  <si>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</si>
  <si>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</si>
  <si>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</si>
  <si>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</si>
  <si>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</si>
  <si>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</si>
  <si>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</si>
  <si>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</si>
  <si>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</si>
  <si>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</si>
  <si>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</si>
  <si>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</si>
  <si>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</si>
  <si>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</si>
  <si>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</si>
  <si>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</si>
  <si>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</si>
  <si>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</si>
  <si>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</si>
  <si>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</si>
  <si>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</si>
  <si>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</si>
  <si>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</si>
  <si>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</si>
  <si>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</si>
  <si>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</si>
  <si>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</si>
  <si>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</si>
  <si>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</si>
  <si>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</si>
  <si>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</si>
  <si>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</si>
  <si>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</si>
  <si>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</si>
  <si>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</si>
  <si>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</si>
  <si>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</si>
  <si>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</si>
  <si>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</si>
  <si>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</si>
  <si>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</si>
  <si>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</si>
  <si>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</si>
  <si>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</si>
  <si>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</si>
  <si>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</si>
  <si>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</si>
  <si>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</si>
  <si>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</si>
  <si>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</si>
  <si>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</si>
  <si>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北海道西興部村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</si>
  <si>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</si>
  <si>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</si>
  <si>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</si>
  <si>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</si>
  <si>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</si>
  <si>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</si>
  <si>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</si>
  <si>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</si>
  <si>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</si>
  <si>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</si>
  <si>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</si>
  <si>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</si>
  <si>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</si>
  <si>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</si>
  <si>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</si>
  <si>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</si>
  <si>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</si>
  <si>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</si>
  <si>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</si>
  <si>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</si>
  <si>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</si>
  <si>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</si>
  <si>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</si>
  <si>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</si>
  <si>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</si>
  <si>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</si>
  <si>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</si>
  <si>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</si>
  <si>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</si>
  <si>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</si>
  <si>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</si>
  <si>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</si>
  <si>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</si>
  <si>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</si>
  <si>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</si>
  <si>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</si>
  <si>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</si>
  <si>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</si>
  <si>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</si>
  <si>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</si>
  <si>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</si>
  <si>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</si>
  <si>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</si>
  <si>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</si>
  <si>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</si>
  <si>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</si>
  <si>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</si>
  <si>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</si>
  <si>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</si>
  <si>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</si>
  <si>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</si>
  <si>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</si>
  <si>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</si>
  <si>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</si>
  <si>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</si>
  <si>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</si>
  <si>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</si>
  <si>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</si>
  <si>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</si>
  <si>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</si>
  <si>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</si>
  <si>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</si>
  <si>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</si>
  <si>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</si>
  <si>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</si>
  <si>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</si>
  <si>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</si>
  <si>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</si>
  <si>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</si>
  <si>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</si>
  <si>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</si>
  <si>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</si>
  <si>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</si>
  <si>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</si>
  <si>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</si>
  <si>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</si>
  <si>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</si>
  <si>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</si>
  <si>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</si>
  <si>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</si>
  <si>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</si>
  <si>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</si>
  <si>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</si>
  <si>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</si>
  <si>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</si>
  <si>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</si>
  <si>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</si>
  <si>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</si>
  <si>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</si>
  <si>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</si>
  <si>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</si>
  <si>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</si>
  <si>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</si>
  <si>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</si>
  <si>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</si>
  <si>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</si>
  <si>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</si>
  <si>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</si>
  <si>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</si>
  <si>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</si>
  <si>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</si>
  <si>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</si>
  <si>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</si>
  <si>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</si>
  <si>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</si>
  <si>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</si>
  <si>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</si>
  <si>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</si>
  <si>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</si>
  <si>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</si>
  <si>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</si>
  <si>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</si>
  <si>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</si>
  <si>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</si>
  <si>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</si>
  <si>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</si>
  <si>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</si>
  <si>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</si>
  <si>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</si>
  <si>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</si>
  <si>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</si>
  <si>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</si>
  <si>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</si>
  <si>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</si>
  <si>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</si>
  <si>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</si>
  <si>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</si>
  <si>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</si>
  <si>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</si>
  <si>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</si>
  <si>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</si>
  <si>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</si>
  <si>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</si>
  <si>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</si>
  <si>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</si>
  <si>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</si>
  <si>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</si>
  <si>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</si>
  <si>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</si>
  <si>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</si>
  <si>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</si>
  <si>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</si>
  <si>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</si>
  <si>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</si>
  <si>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</si>
  <si>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</si>
  <si>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</si>
  <si>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</si>
  <si>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</si>
  <si>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</si>
  <si>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</si>
  <si>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</si>
  <si>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</si>
  <si>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</si>
  <si>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</si>
  <si>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</si>
  <si>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</si>
  <si>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</si>
  <si>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</si>
  <si>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</si>
  <si>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</si>
  <si>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</si>
  <si>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</si>
  <si>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</si>
  <si>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</si>
  <si>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</si>
  <si>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</si>
  <si>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</si>
  <si>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</si>
  <si>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</si>
  <si>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</si>
  <si>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</si>
  <si>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</si>
  <si>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</si>
  <si>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</si>
  <si>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</si>
  <si>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</si>
  <si>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</si>
  <si>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</si>
  <si>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</si>
  <si>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</si>
  <si>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</si>
  <si>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</si>
  <si>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</si>
  <si>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</si>
  <si>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</si>
  <si>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1.63</t>
  </si>
  <si>
    <t>▲ 4.73</t>
  </si>
  <si>
    <t>一般会計</t>
  </si>
  <si>
    <t>介護保険特別会計</t>
  </si>
  <si>
    <t>国民健康保険事業特別会計</t>
  </si>
  <si>
    <t>簡易水道事業特別会計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</si>
  <si>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</si>
  <si>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</si>
  <si>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</si>
  <si>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</si>
  <si>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</si>
  <si>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</si>
  <si>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</si>
  <si>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</si>
  <si>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</si>
  <si>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</si>
  <si>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オホーツク楽器工業株式会社</t>
    <rPh sb="5" eb="7">
      <t>ガッキ</t>
    </rPh>
    <rPh sb="7" eb="9">
      <t>コウギョウ</t>
    </rPh>
    <rPh sb="9" eb="11">
      <t>カブシキ</t>
    </rPh>
    <rPh sb="11" eb="13">
      <t>カイシャ</t>
    </rPh>
    <phoneticPr fontId="2"/>
  </si>
  <si>
    <t>株式会社森夢</t>
    <rPh sb="0" eb="2">
      <t>カブシキ</t>
    </rPh>
    <rPh sb="2" eb="4">
      <t>カイシャ</t>
    </rPh>
    <rPh sb="4" eb="5">
      <t>モリ</t>
    </rPh>
    <rPh sb="5" eb="6">
      <t>ユメ</t>
    </rPh>
    <phoneticPr fontId="2"/>
  </si>
  <si>
    <t>網走地方教育研修センター組合</t>
    <rPh sb="0" eb="2">
      <t>アバシリ</t>
    </rPh>
    <rPh sb="2" eb="4">
      <t>チホウ</t>
    </rPh>
    <rPh sb="4" eb="6">
      <t>キョウイク</t>
    </rPh>
    <rPh sb="6" eb="8">
      <t>ケンシュウ</t>
    </rPh>
    <rPh sb="12" eb="14">
      <t>クミアイ</t>
    </rPh>
    <phoneticPr fontId="2"/>
  </si>
  <si>
    <t>紋別地区消防組合</t>
    <rPh sb="0" eb="2">
      <t>モンベツ</t>
    </rPh>
    <rPh sb="2" eb="4">
      <t>チク</t>
    </rPh>
    <rPh sb="4" eb="6">
      <t>ショウボウ</t>
    </rPh>
    <rPh sb="6" eb="8">
      <t>クミアイ</t>
    </rPh>
    <phoneticPr fontId="2"/>
  </si>
  <si>
    <t>西紋別地区環境衛生組合</t>
    <rPh sb="0" eb="1">
      <t>ニシ</t>
    </rPh>
    <rPh sb="1" eb="3">
      <t>モンベツ</t>
    </rPh>
    <rPh sb="3" eb="5">
      <t>チク</t>
    </rPh>
    <rPh sb="5" eb="7">
      <t>カンキョウ</t>
    </rPh>
    <rPh sb="7" eb="9">
      <t>エイセイ</t>
    </rPh>
    <rPh sb="9" eb="11">
      <t>クミアイ</t>
    </rPh>
    <phoneticPr fontId="2"/>
  </si>
  <si>
    <t>広域紋別病院企業団</t>
    <rPh sb="0" eb="2">
      <t>コウイキ</t>
    </rPh>
    <rPh sb="2" eb="4">
      <t>モンベツ</t>
    </rPh>
    <rPh sb="4" eb="6">
      <t>ビョウイン</t>
    </rPh>
    <rPh sb="6" eb="9">
      <t>キギョウダン</t>
    </rPh>
    <phoneticPr fontId="2"/>
  </si>
  <si>
    <t>-</t>
    <phoneticPr fontId="2"/>
  </si>
  <si>
    <t>公共施設整備基金</t>
  </si>
  <si>
    <t>名寄本線代替輸送確保基金</t>
  </si>
  <si>
    <t>社会福祉事業基金</t>
  </si>
  <si>
    <t>義務教育施設整備基金</t>
  </si>
  <si>
    <t>ふるさと振興事業基金</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</si>
  <si>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</si>
  <si>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</si>
  <si>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</si>
  <si>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</si>
  <si>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</si>
  <si>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</si>
  <si>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</si>
  <si>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</si>
  <si>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</si>
  <si>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</si>
  <si>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本村は、将来負担比率において、基金などの充当可能財源等が将来負担額を大きく上回っており、健全な財政状況を保っています。
　また、有形固定資産減価償却率においては、全国平均や類似団体平均と比べると、高い数値となっており、今後は公共施設等の長寿命化計画に基づき、施設の維持管理を適切に進めていきます。</t>
    <rPh sb="87" eb="89">
      <t>ルイジ</t>
    </rPh>
    <rPh sb="89" eb="91">
      <t>ダンタイ</t>
    </rPh>
    <phoneticPr fontId="5"/>
  </si>
  <si>
    <t>将来負担比率　　Ｈ28～30年度までに実施してきた大規模事業の実施に伴う過疎債の発行しましたが、地方交付税の公債費に算入される見込額と、減債基金をはじめとする基金の保有により、結果的に算定されない状況となっています。
実質公債費比率　　H28～30年度までに実施してきた大規模事業の実施に伴う過疎債の発行に加え、下水道施設整備及び簡易水道施設の更新事業における地方債発行により繰出金も増額となっています。平成18年度をピークに減少しているものの、H29～30年度に大規模事業を実施したため一時的に上昇しますが、その後は新規発行地方債の抑制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</si>
</sst>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11E6-4BD6-9F07-7203044F0F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719051</c:v>
                </c:pt>
                <c:pt idx="1">
                  <c:v>901860</c:v>
                </c:pt>
                <c:pt idx="2">
                  <c:v>515568</c:v>
                </c:pt>
                <c:pt idx="3">
                  <c:v>205323</c:v>
                </c:pt>
                <c:pt idx="4">
                  <c:v>251961</c:v>
                </c:pt>
              </c:numCache>
            </c:numRef>
          </c:val>
          <c:smooth val="0"/>
          <c:extLst>
            <c:ext xmlns:c16="http://schemas.microsoft.com/office/drawing/2014/chart" uri="{C3380CC4-5D6E-409C-BE32-E72D297353CC}">
              <c16:uniqueId val="{00000001-11E6-4BD6-9F07-7203044F0F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-1.63</c:v>
                </c:pt>
                <c:pt idx="1">
                  <c:v>2.41</c:v>
                </c:pt>
                <c:pt idx="2">
                  <c:v>2.2000000000000002</c:v>
                </c:pt>
                <c:pt idx="3">
                  <c:v>1.77</c:v>
                </c:pt>
                <c:pt idx="4">
                  <c:v>4.78</c:v>
                </c:pt>
              </c:numCache>
            </c:numRef>
          </c:val>
          <c:extLst>
            <c:ext xmlns:c16="http://schemas.microsoft.com/office/drawing/2014/chart" uri="{C3380CC4-5D6E-409C-BE32-E72D297353CC}">
              <c16:uniqueId val="{00000000-14E2-417E-8275-1BD158FA45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43.52</c:v>
                </c:pt>
                <c:pt idx="1">
                  <c:v>44.32</c:v>
                </c:pt>
                <c:pt idx="2">
                  <c:v>45.16</c:v>
                </c:pt>
                <c:pt idx="3">
                  <c:v>48.89</c:v>
                </c:pt>
                <c:pt idx="4">
                  <c:v>47.7</c:v>
                </c:pt>
              </c:numCache>
            </c:numRef>
          </c:val>
          <c:extLst>
            <c:ext xmlns:c16="http://schemas.microsoft.com/office/drawing/2014/chart" uri="{C3380CC4-5D6E-409C-BE32-E72D297353CC}">
              <c16:uniqueId val="{00000001-14E2-417E-8275-1BD158FA45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-4.7300000000000004</c:v>
                </c:pt>
                <c:pt idx="1">
                  <c:v>4.0999999999999996</c:v>
                </c:pt>
                <c:pt idx="2">
                  <c:v>24.91</c:v>
                </c:pt>
                <c:pt idx="3">
                  <c:v>4.45</c:v>
                </c:pt>
                <c:pt idx="4">
                  <c:v>4.13</c:v>
                </c:pt>
              </c:numCache>
            </c:numRef>
          </c:val>
          <c:smooth val="0"/>
          <c:extLst>
            <c:ext xmlns:c16="http://schemas.microsoft.com/office/drawing/2014/chart" uri="{C3380CC4-5D6E-409C-BE32-E72D297353CC}">
              <c16:uniqueId val="{00000002-14E2-417E-8275-1BD158FA45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8A-4E03-BD5A-B990847E79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8A-4E03-BD5A-B990847E79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8A-4E03-BD5A-B990847E792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38A-4E03-BD5A-B990847E792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38A-4E03-BD5A-B990847E792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0.03</c:v>
                </c:pt>
                <c:pt idx="4">
                  <c:v>#N/A</c:v>
                </c:pt>
                <c:pt idx="5">
                  <c:v>0.05</c:v>
                </c:pt>
                <c:pt idx="6">
                  <c:v>#N/A</c:v>
                </c:pt>
                <c:pt idx="7">
                  <c:v>0.01</c:v>
                </c:pt>
                <c:pt idx="8">
                  <c:v>#N/A</c:v>
                </c:pt>
                <c:pt idx="9">
                  <c:v>0.04</c:v>
                </c:pt>
              </c:numCache>
            </c:numRef>
          </c:val>
          <c:extLst>
            <c:ext xmlns:c16="http://schemas.microsoft.com/office/drawing/2014/chart" uri="{C3380CC4-5D6E-409C-BE32-E72D297353CC}">
              <c16:uniqueId val="{00000005-238A-4E03-BD5A-B990847E792A}"/>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0.05</c:v>
                </c:pt>
                <c:pt idx="4">
                  <c:v>#N/A</c:v>
                </c:pt>
                <c:pt idx="5">
                  <c:v>7.0000000000000007E-2</c:v>
                </c:pt>
                <c:pt idx="6">
                  <c:v>#N/A</c:v>
                </c:pt>
                <c:pt idx="7">
                  <c:v>0.06</c:v>
                </c:pt>
                <c:pt idx="8">
                  <c:v>#N/A</c:v>
                </c:pt>
                <c:pt idx="9">
                  <c:v>0.05</c:v>
                </c:pt>
              </c:numCache>
            </c:numRef>
          </c:val>
          <c:extLst>
            <c:ext xmlns:c16="http://schemas.microsoft.com/office/drawing/2014/chart" uri="{C3380CC4-5D6E-409C-BE32-E72D297353CC}">
              <c16:uniqueId val="{00000006-238A-4E03-BD5A-B990847E792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0.73</c:v>
                </c:pt>
                <c:pt idx="2">
                  <c:v>#N/A</c:v>
                </c:pt>
                <c:pt idx="3">
                  <c:v>0.44</c:v>
                </c:pt>
                <c:pt idx="4">
                  <c:v>#N/A</c:v>
                </c:pt>
                <c:pt idx="5">
                  <c:v>0.27</c:v>
                </c:pt>
                <c:pt idx="6">
                  <c:v>#N/A</c:v>
                </c:pt>
                <c:pt idx="7">
                  <c:v>0.53</c:v>
                </c:pt>
                <c:pt idx="8">
                  <c:v>#N/A</c:v>
                </c:pt>
                <c:pt idx="9">
                  <c:v>0.16</c:v>
                </c:pt>
              </c:numCache>
            </c:numRef>
          </c:val>
          <c:extLst>
            <c:ext xmlns:c16="http://schemas.microsoft.com/office/drawing/2014/chart" uri="{C3380CC4-5D6E-409C-BE32-E72D297353CC}">
              <c16:uniqueId val="{00000007-238A-4E03-BD5A-B990847E792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1.24</c:v>
                </c:pt>
                <c:pt idx="2">
                  <c:v>#N/A</c:v>
                </c:pt>
                <c:pt idx="3">
                  <c:v>1.35</c:v>
                </c:pt>
                <c:pt idx="4">
                  <c:v>#N/A</c:v>
                </c:pt>
                <c:pt idx="5">
                  <c:v>1.33</c:v>
                </c:pt>
                <c:pt idx="6">
                  <c:v>#N/A</c:v>
                </c:pt>
                <c:pt idx="7">
                  <c:v>2.3199999999999998</c:v>
                </c:pt>
                <c:pt idx="8">
                  <c:v>#N/A</c:v>
                </c:pt>
                <c:pt idx="9">
                  <c:v>1.21</c:v>
                </c:pt>
              </c:numCache>
            </c:numRef>
          </c:val>
          <c:extLst>
            <c:ext xmlns:c16="http://schemas.microsoft.com/office/drawing/2014/chart" uri="{C3380CC4-5D6E-409C-BE32-E72D297353CC}">
              <c16:uniqueId val="{00000008-238A-4E03-BD5A-B990847E79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1.63</c:v>
                </c:pt>
                <c:pt idx="1">
                  <c:v>#N/A</c:v>
                </c:pt>
                <c:pt idx="2">
                  <c:v>#N/A</c:v>
                </c:pt>
                <c:pt idx="3">
                  <c:v>2.41</c:v>
                </c:pt>
                <c:pt idx="4">
                  <c:v>#N/A</c:v>
                </c:pt>
                <c:pt idx="5">
                  <c:v>2.2000000000000002</c:v>
                </c:pt>
                <c:pt idx="6">
                  <c:v>#N/A</c:v>
                </c:pt>
                <c:pt idx="7">
                  <c:v>1.76</c:v>
                </c:pt>
                <c:pt idx="8">
                  <c:v>#N/A</c:v>
                </c:pt>
                <c:pt idx="9">
                  <c:v>4.78</c:v>
                </c:pt>
              </c:numCache>
            </c:numRef>
          </c:val>
          <c:extLst>
            <c:ext xmlns:c16="http://schemas.microsoft.com/office/drawing/2014/chart" uri="{C3380CC4-5D6E-409C-BE32-E72D297353CC}">
              <c16:uniqueId val="{00000009-238A-4E03-BD5A-B990847E79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385</c:v>
                </c:pt>
                <c:pt idx="5">
                  <c:v>391</c:v>
                </c:pt>
                <c:pt idx="8">
                  <c:v>357</c:v>
                </c:pt>
                <c:pt idx="11">
                  <c:v>364</c:v>
                </c:pt>
                <c:pt idx="14">
                  <c:v>356</c:v>
                </c:pt>
              </c:numCache>
            </c:numRef>
          </c:val>
          <c:extLst>
            <c:ext xmlns:c16="http://schemas.microsoft.com/office/drawing/2014/chart" uri="{C3380CC4-5D6E-409C-BE32-E72D297353CC}">
              <c16:uniqueId val="{00000000-5BA3-4B55-B9C4-A3DF7C9F1D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A3-4B55-B9C4-A3DF7C9F1D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3</c:v>
                </c:pt>
                <c:pt idx="6">
                  <c:v>5</c:v>
                </c:pt>
                <c:pt idx="9">
                  <c:v>0</c:v>
                </c:pt>
                <c:pt idx="12">
                  <c:v>0</c:v>
                </c:pt>
              </c:numCache>
            </c:numRef>
          </c:val>
          <c:extLst>
            <c:ext xmlns:c16="http://schemas.microsoft.com/office/drawing/2014/chart" uri="{C3380CC4-5D6E-409C-BE32-E72D297353CC}">
              <c16:uniqueId val="{00000002-5BA3-4B55-B9C4-A3DF7C9F1D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A3-4B55-B9C4-A3DF7C9F1D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74</c:v>
                </c:pt>
                <c:pt idx="3">
                  <c:v>75</c:v>
                </c:pt>
                <c:pt idx="6">
                  <c:v>51</c:v>
                </c:pt>
                <c:pt idx="9">
                  <c:v>50</c:v>
                </c:pt>
                <c:pt idx="12">
                  <c:v>57</c:v>
                </c:pt>
              </c:numCache>
            </c:numRef>
          </c:val>
          <c:extLst>
            <c:ext xmlns:c16="http://schemas.microsoft.com/office/drawing/2014/chart" uri="{C3380CC4-5D6E-409C-BE32-E72D297353CC}">
              <c16:uniqueId val="{00000004-5BA3-4B55-B9C4-A3DF7C9F1D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A3-4B55-B9C4-A3DF7C9F1D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A3-4B55-B9C4-A3DF7C9F1D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500</c:v>
                </c:pt>
                <c:pt idx="3">
                  <c:v>494</c:v>
                </c:pt>
                <c:pt idx="6">
                  <c:v>439</c:v>
                </c:pt>
                <c:pt idx="9">
                  <c:v>390</c:v>
                </c:pt>
                <c:pt idx="12">
                  <c:v>399</c:v>
                </c:pt>
              </c:numCache>
            </c:numRef>
          </c:val>
          <c:extLst>
            <c:ext xmlns:c16="http://schemas.microsoft.com/office/drawing/2014/chart" uri="{C3380CC4-5D6E-409C-BE32-E72D297353CC}">
              <c16:uniqueId val="{00000007-5BA3-4B55-B9C4-A3DF7C9F1D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196</c:v>
                </c:pt>
                <c:pt idx="2">
                  <c:v>#N/A</c:v>
                </c:pt>
                <c:pt idx="3">
                  <c:v>#N/A</c:v>
                </c:pt>
                <c:pt idx="4">
                  <c:v>181</c:v>
                </c:pt>
                <c:pt idx="5">
                  <c:v>#N/A</c:v>
                </c:pt>
                <c:pt idx="6">
                  <c:v>#N/A</c:v>
                </c:pt>
                <c:pt idx="7">
                  <c:v>138</c:v>
                </c:pt>
                <c:pt idx="8">
                  <c:v>#N/A</c:v>
                </c:pt>
                <c:pt idx="9">
                  <c:v>#N/A</c:v>
                </c:pt>
                <c:pt idx="10">
                  <c:v>76</c:v>
                </c:pt>
                <c:pt idx="11">
                  <c:v>#N/A</c:v>
                </c:pt>
                <c:pt idx="12">
                  <c:v>#N/A</c:v>
                </c:pt>
                <c:pt idx="13">
                  <c:v>100</c:v>
                </c:pt>
                <c:pt idx="14">
                  <c:v>#N/A</c:v>
                </c:pt>
              </c:numCache>
            </c:numRef>
          </c:val>
          <c:smooth val="0"/>
          <c:extLst>
            <c:ext xmlns:c16="http://schemas.microsoft.com/office/drawing/2014/chart" uri="{C3380CC4-5D6E-409C-BE32-E72D297353CC}">
              <c16:uniqueId val="{00000008-5BA3-4B55-B9C4-A3DF7C9F1D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3012</c:v>
                </c:pt>
                <c:pt idx="5">
                  <c:v>3264</c:v>
                </c:pt>
                <c:pt idx="8">
                  <c:v>3090</c:v>
                </c:pt>
                <c:pt idx="11">
                  <c:v>3043</c:v>
                </c:pt>
                <c:pt idx="14">
                  <c:v>3014</c:v>
                </c:pt>
              </c:numCache>
            </c:numRef>
          </c:val>
          <c:extLst>
            <c:ext xmlns:c16="http://schemas.microsoft.com/office/drawing/2014/chart" uri="{C3380CC4-5D6E-409C-BE32-E72D297353CC}">
              <c16:uniqueId val="{00000000-584C-4E5E-90B6-897CA630AD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550</c:v>
                </c:pt>
                <c:pt idx="5">
                  <c:v>504</c:v>
                </c:pt>
                <c:pt idx="8">
                  <c:v>443</c:v>
                </c:pt>
                <c:pt idx="11">
                  <c:v>410</c:v>
                </c:pt>
                <c:pt idx="14">
                  <c:v>369</c:v>
                </c:pt>
              </c:numCache>
            </c:numRef>
          </c:val>
          <c:extLst>
            <c:ext xmlns:c16="http://schemas.microsoft.com/office/drawing/2014/chart" uri="{C3380CC4-5D6E-409C-BE32-E72D297353CC}">
              <c16:uniqueId val="{00000001-584C-4E5E-90B6-897CA630AD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3563</c:v>
                </c:pt>
                <c:pt idx="5">
                  <c:v>3200</c:v>
                </c:pt>
                <c:pt idx="8">
                  <c:v>2782</c:v>
                </c:pt>
                <c:pt idx="11">
                  <c:v>2833</c:v>
                </c:pt>
                <c:pt idx="14">
                  <c:v>2857</c:v>
                </c:pt>
              </c:numCache>
            </c:numRef>
          </c:val>
          <c:extLst>
            <c:ext xmlns:c16="http://schemas.microsoft.com/office/drawing/2014/chart" uri="{C3380CC4-5D6E-409C-BE32-E72D297353CC}">
              <c16:uniqueId val="{00000002-584C-4E5E-90B6-897CA630AD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4C-4E5E-90B6-897CA630AD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4C-4E5E-90B6-897CA630AD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584C-4E5E-90B6-897CA630AD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305</c:v>
                </c:pt>
                <c:pt idx="3">
                  <c:v>228</c:v>
                </c:pt>
                <c:pt idx="6">
                  <c:v>238</c:v>
                </c:pt>
                <c:pt idx="9">
                  <c:v>194</c:v>
                </c:pt>
                <c:pt idx="12">
                  <c:v>215</c:v>
                </c:pt>
              </c:numCache>
            </c:numRef>
          </c:val>
          <c:extLst>
            <c:ext xmlns:c16="http://schemas.microsoft.com/office/drawing/2014/chart" uri="{C3380CC4-5D6E-409C-BE32-E72D297353CC}">
              <c16:uniqueId val="{00000006-584C-4E5E-90B6-897CA630AD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c:v>
                </c:pt>
                <c:pt idx="3">
                  <c:v>19</c:v>
                </c:pt>
                <c:pt idx="6">
                  <c:v>16</c:v>
                </c:pt>
                <c:pt idx="9">
                  <c:v>14</c:v>
                </c:pt>
                <c:pt idx="12">
                  <c:v>12</c:v>
                </c:pt>
              </c:numCache>
            </c:numRef>
          </c:val>
          <c:extLst>
            <c:ext xmlns:c16="http://schemas.microsoft.com/office/drawing/2014/chart" uri="{C3380CC4-5D6E-409C-BE32-E72D297353CC}">
              <c16:uniqueId val="{00000007-584C-4E5E-90B6-897CA630AD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668</c:v>
                </c:pt>
                <c:pt idx="3">
                  <c:v>610</c:v>
                </c:pt>
                <c:pt idx="6">
                  <c:v>584</c:v>
                </c:pt>
                <c:pt idx="9">
                  <c:v>549</c:v>
                </c:pt>
                <c:pt idx="12">
                  <c:v>526</c:v>
                </c:pt>
              </c:numCache>
            </c:numRef>
          </c:val>
          <c:extLst>
            <c:ext xmlns:c16="http://schemas.microsoft.com/office/drawing/2014/chart" uri="{C3380CC4-5D6E-409C-BE32-E72D297353CC}">
              <c16:uniqueId val="{00000008-584C-4E5E-90B6-897CA630AD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4C-4E5E-90B6-897CA630AD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4013</c:v>
                </c:pt>
                <c:pt idx="3">
                  <c:v>4356</c:v>
                </c:pt>
                <c:pt idx="6">
                  <c:v>4069</c:v>
                </c:pt>
                <c:pt idx="9">
                  <c:v>3991</c:v>
                </c:pt>
                <c:pt idx="12">
                  <c:v>3784</c:v>
                </c:pt>
              </c:numCache>
            </c:numRef>
          </c:val>
          <c:extLst>
            <c:ext xmlns:c16="http://schemas.microsoft.com/office/drawing/2014/chart" uri="{C3380CC4-5D6E-409C-BE32-E72D297353CC}">
              <c16:uniqueId val="{0000000A-584C-4E5E-90B6-897CA630AD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84C-4E5E-90B6-897CA630AD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617</c:v>
                </c:pt>
                <c:pt idx="1">
                  <c:v>685</c:v>
                </c:pt>
                <c:pt idx="2">
                  <c:v>700</c:v>
                </c:pt>
              </c:numCache>
            </c:numRef>
          </c:val>
          <c:extLst>
            <c:ext xmlns:c16="http://schemas.microsoft.com/office/drawing/2014/chart" uri="{C3380CC4-5D6E-409C-BE32-E72D297353CC}">
              <c16:uniqueId val="{00000000-098A-4D35-A7EE-020A9E5125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428</c:v>
                </c:pt>
                <c:pt idx="1">
                  <c:v>428</c:v>
                </c:pt>
                <c:pt idx="2">
                  <c:v>428</c:v>
                </c:pt>
              </c:numCache>
            </c:numRef>
          </c:val>
          <c:extLst>
            <c:ext xmlns:c16="http://schemas.microsoft.com/office/drawing/2014/chart" uri="{C3380CC4-5D6E-409C-BE32-E72D297353CC}">
              <c16:uniqueId val="{00000001-098A-4D35-A7EE-020A9E5125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1699</c:v>
                </c:pt>
                <c:pt idx="1">
                  <c:v>1683</c:v>
                </c:pt>
                <c:pt idx="2">
                  <c:v>1728</c:v>
                </c:pt>
              </c:numCache>
            </c:numRef>
          </c:val>
          <c:extLst>
            <c:ext xmlns:c16="http://schemas.microsoft.com/office/drawing/2014/chart" uri="{C3380CC4-5D6E-409C-BE32-E72D297353CC}">
              <c16:uniqueId val="{00000002-098A-4D35-A7EE-020A9E5125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{99F0D087-76BF-4EE5-950E-A623E018107F}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8BE-4A09-885E-DCDE5ECC01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{E927D31D-6C81-44A1-98DE-183ABD96830B}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BE-4A09-885E-DCDE5ECC01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{028C06F8-8508-4F88-A025-E8CBA82D19BB}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BE-4A09-885E-DCDE5ECC01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{8EF91BB8-CD2E-4E8B-B7DD-3D1BB877602F}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BE-4A09-885E-DCDE5ECC01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{D66CE1EE-C3A4-4339-97D9-C4598EC089F2}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BE-4A09-885E-DCDE5ECC013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{161A5791-436F-4BFC-8ED7-B92E2B90CCA5}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8BE-4A09-885E-DCDE5ECC013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{9474E4AC-61C5-43E2-8AA6-E36E3FC38B50}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8BE-4A09-885E-DCDE5ECC013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{04C2EFBC-D539-4EB7-9369-47A5D51B399F}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8BE-4A09-885E-DCDE5ECC013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{CC8AC33E-AC2D-46E2-AA95-7D1DC83157E0}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8BE-4A09-885E-DCDE5ECC01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8">
                  <c:v>59</c:v>
                </c:pt>
                <c:pt idx="16">
                  <c:v>60.3</c:v>
                </c:pt>
                <c:pt idx="24">
                  <c:v>62.2</c:v>
                </c:pt>
                <c:pt idx="32">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8BE-4A09-885E-DCDE5ECC01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{6E70D3AF-5A2B-4E39-90F6-43E6C31A52E7}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8BE-4A09-885E-DCDE5ECC01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{F76E5C6F-4E33-4FFA-902D-7503D7D662E3}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BE-4A09-885E-DCDE5ECC01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{F1F16275-1493-457B-8918-7DD2FBA68F87}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BE-4A09-885E-DCDE5ECC01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{440920AB-352F-4CFB-B686-793CAB866843}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BE-4A09-885E-DCDE5ECC01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{69BB0303-4435-4C7F-8B04-D4C0E997D9FF}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BE-4A09-885E-DCDE5ECC013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{F5C2C667-8A45-46A0-9596-4871FF489446}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8BE-4A09-885E-DCDE5ECC013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{AED9A668-9F5E-4120-B9D9-124564232EE4}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8BE-4A09-885E-DCDE5ECC013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{F91C5D37-3570-4F5F-900A-E520C88790B3}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8BE-4A09-885E-DCDE5ECC013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{72F090B0-0CF0-4C55-83C5-3CB531DFC454}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8BE-4A09-885E-DCDE5ECC01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8BE-4A09-885E-DCDE5ECC013B}"/>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{E180FC6F-60C4-49FF-9C08-4184766DE9CD}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7E4-4440-9D24-18DC5B3A05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{E9917EF0-2A5F-4A15-80FB-7A23DAC54520}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E4-4440-9D24-18DC5B3A05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{43EBCAA8-E927-4395-96B6-197FD54A68D1}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E4-4440-9D24-18DC5B3A05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{9C76F309-A92C-4B4E-AD94-AF743178C23F}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E4-4440-9D24-18DC5B3A05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{890A5F39-8010-45C4-BEB6-311284766CF2}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E4-4440-9D24-18DC5B3A05A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{F2B6EA03-636A-4B6B-93FA-55A41E6DD56C}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7E4-4440-9D24-18DC5B3A05A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{C997845F-DDC8-486D-BCF2-6FBA0AB95FC4}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7E4-4440-9D24-18DC5B3A05A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{45150071-0D0F-4895-90F7-CDA989041651}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7E4-4440-9D24-18DC5B3A05A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{AA131D56-3C0A-4142-B9AD-6611CB9BB1B1}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7E4-4440-9D24-18DC5B3A05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16.7</c:v>
                </c:pt>
                <c:pt idx="16">
                  <c:v>16.2</c:v>
                </c:pt>
                <c:pt idx="24">
                  <c:v>12.4</c:v>
                </c:pt>
                <c:pt idx="32">
                  <c:v>9.5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7E4-4440-9D24-18DC5B3A05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{F2A3AE60-66E2-4199-AC84-99A77B197183}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7E4-4440-9D24-18DC5B3A05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{6AE4D0E5-0E97-4DAB-AB49-C6A91D52B4AC}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E4-4440-9D24-18DC5B3A05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{A5D9C116-132F-468B-9FD8-F1A976BCA5AA}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E4-4440-9D24-18DC5B3A05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{CD2E0CDD-2774-4E99-BC0D-D49482164B23}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E4-4440-9D24-18DC5B3A05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{7656B872-B32E-4AF8-8D26-F0095E5E2E71}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E4-4440-9D24-18DC5B3A05AF}"/>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{8C14F65F-B9A0-4A34-9F1D-6992DF13C44A}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7E4-4440-9D24-18DC5B3A05A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{EB3D6AE4-6BF9-4395-B7EA-4C2A6339C426}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7E4-4440-9D24-18DC5B3A05A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{6D422411-90C7-4925-B92A-9AE1AB8EBA8F}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7E4-4440-9D24-18DC5B3A05A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{297B8B7B-E529-4049-9051-5809B943F5FF}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7E4-4440-9D24-18DC5B3A05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7E4-4440-9D24-18DC5B3A05AF}"/>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公債費（元利償還金）の額は、なお高い水準にあるが、公債費のうち過疎債の割合が非常に高いこともあり、普通交付税の基準財政需要額の公債費に算入される額も比例して増減している。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mn-lt"/>
              <a:ea typeface="+mn-ea"/>
              <a:cs typeface="+mn-cs"/>
            </a:rPr>
            <a:t>　</a:t>
          </a:r>
          <a:r>
            <a:rPr kumimoji="1" lang="en-US" altLang="ja-JP" sz="900" b="0" i="0" baseline="0">
              <a:solidFill>
                <a:schemeClr val="dk1"/>
              </a:solidFill>
              <a:effectLst/>
              <a:latin typeface="+mn-lt"/>
              <a:ea typeface="+mn-ea"/>
              <a:cs typeface="+mn-cs"/>
            </a:rPr>
            <a:t>R01</a:t>
          </a:r>
          <a:r>
            <a:rPr kumimoji="1" lang="ja-JP" altLang="ja-JP" sz="900" b="0" i="0" baseline="0">
              <a:solidFill>
                <a:schemeClr val="dk1"/>
              </a:solidFill>
              <a:effectLst/>
              <a:latin typeface="+mn-lt"/>
              <a:ea typeface="+mn-ea"/>
              <a:cs typeface="+mn-cs"/>
            </a:rPr>
            <a:t>年度は繰上償還のため</a:t>
          </a:r>
          <a:r>
            <a:rPr kumimoji="1" lang="en-US" altLang="ja-JP" sz="900" b="0" i="0" baseline="0">
              <a:solidFill>
                <a:schemeClr val="dk1"/>
              </a:solidFill>
              <a:effectLst/>
              <a:latin typeface="+mn-lt"/>
              <a:ea typeface="+mn-ea"/>
              <a:cs typeface="+mn-cs"/>
            </a:rPr>
            <a:t>420</a:t>
          </a:r>
          <a:r>
            <a:rPr kumimoji="1" lang="ja-JP" altLang="ja-JP" sz="900" b="0" i="0" baseline="0">
              <a:solidFill>
                <a:schemeClr val="dk1"/>
              </a:solidFill>
              <a:effectLst/>
              <a:latin typeface="+mn-lt"/>
              <a:ea typeface="+mn-ea"/>
              <a:cs typeface="+mn-cs"/>
            </a:rPr>
            <a:t>百万円を取り崩している。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r>
            <a:rPr kumimoji="1" lang="ja-JP" altLang="en-US" sz="900" b="0" i="0" baseline="0">
              <a:solidFill>
                <a:schemeClr val="dk1"/>
              </a:solidFill>
              <a:effectLst/>
              <a:latin typeface="+mn-lt"/>
              <a:ea typeface="+mn-ea"/>
              <a:cs typeface="+mn-cs"/>
            </a:rPr>
            <a:t>今後の</a:t>
          </a:r>
          <a:r>
            <a:rPr kumimoji="1" lang="ja-JP" altLang="ja-JP" sz="900" b="0" i="0" baseline="0">
              <a:solidFill>
                <a:schemeClr val="dk1"/>
              </a:solidFill>
              <a:effectLst/>
              <a:latin typeface="+mn-lt"/>
              <a:ea typeface="+mn-ea"/>
              <a:cs typeface="+mn-cs"/>
            </a:rPr>
            <a:t>地方債償還に備え計画的に積立及び取崩しを行う。</a:t>
          </a:r>
          <a:endParaRPr lang="ja-JP" altLang="ja-JP" sz="9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係る地方債残高はなお高い水準にあるが、地方債残高のうち、過疎債の割合が高いことから基準財政需要額の算入が見込めることと、減債基金をはじめとする充当可能基金が確保できていることから、将来負担比率は算定されない状況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北海道西興部村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財政調整基金においては</a:t>
          </a:r>
          <a:r>
            <a:rPr kumimoji="1" lang="ja-JP" altLang="en-US" sz="1400" b="0" i="0" baseline="0">
              <a:solidFill>
                <a:schemeClr val="dk1"/>
              </a:solidFill>
              <a:effectLst/>
              <a:latin typeface="+mn-lt"/>
              <a:ea typeface="+mn-ea"/>
              <a:cs typeface="+mn-cs"/>
            </a:rPr>
            <a:t>Ｒ１年度の繰越金</a:t>
          </a:r>
          <a:r>
            <a:rPr kumimoji="1" lang="en-US" altLang="ja-JP" sz="1400" b="0" i="0" baseline="0">
              <a:solidFill>
                <a:schemeClr val="dk1"/>
              </a:solidFill>
              <a:effectLst/>
              <a:latin typeface="+mn-lt"/>
              <a:ea typeface="+mn-ea"/>
              <a:cs typeface="+mn-cs"/>
            </a:rPr>
            <a:t>1/2</a:t>
          </a:r>
          <a:r>
            <a:rPr kumimoji="1" lang="ja-JP" altLang="en-US" sz="1400" b="0" i="0" baseline="0">
              <a:solidFill>
                <a:schemeClr val="dk1"/>
              </a:solidFill>
              <a:effectLst/>
              <a:latin typeface="+mn-lt"/>
              <a:ea typeface="+mn-ea"/>
              <a:cs typeface="+mn-cs"/>
            </a:rPr>
            <a:t>及び</a:t>
          </a:r>
          <a:r>
            <a:rPr kumimoji="1" lang="ja-JP" altLang="ja-JP" sz="1400" b="0" i="0" baseline="0">
              <a:solidFill>
                <a:schemeClr val="dk1"/>
              </a:solidFill>
              <a:effectLst/>
              <a:latin typeface="+mn-lt"/>
              <a:ea typeface="+mn-ea"/>
              <a:cs typeface="+mn-cs"/>
            </a:rPr>
            <a:t>積立利子</a:t>
          </a:r>
          <a:r>
            <a:rPr kumimoji="1" lang="en-US" altLang="ja-JP" sz="1400" b="0" i="0" baseline="0">
              <a:solidFill>
                <a:schemeClr val="dk1"/>
              </a:solidFill>
              <a:effectLst/>
              <a:latin typeface="+mn-lt"/>
              <a:ea typeface="+mn-ea"/>
              <a:cs typeface="+mn-cs"/>
            </a:rPr>
            <a:t>15</a:t>
          </a:r>
          <a:r>
            <a:rPr kumimoji="1" lang="ja-JP" altLang="en-US" sz="1400" b="0" i="0" baseline="0">
              <a:solidFill>
                <a:schemeClr val="dk1"/>
              </a:solidFill>
              <a:effectLst/>
              <a:latin typeface="+mn-lt"/>
              <a:ea typeface="+mn-ea"/>
              <a:cs typeface="+mn-cs"/>
            </a:rPr>
            <a:t>百</a:t>
          </a:r>
          <a:r>
            <a:rPr kumimoji="1" lang="ja-JP" altLang="ja-JP" sz="1400" b="0" i="0" baseline="0">
              <a:solidFill>
                <a:schemeClr val="dk1"/>
              </a:solidFill>
              <a:effectLst/>
              <a:latin typeface="+mn-lt"/>
              <a:ea typeface="+mn-ea"/>
              <a:cs typeface="+mn-cs"/>
            </a:rPr>
            <a:t>万円</a:t>
          </a:r>
          <a:r>
            <a:rPr kumimoji="1" lang="ja-JP" altLang="en-US" sz="1400" b="0" i="0" baseline="0">
              <a:solidFill>
                <a:schemeClr val="dk1"/>
              </a:solidFill>
              <a:effectLst/>
              <a:latin typeface="+mn-lt"/>
              <a:ea typeface="+mn-ea"/>
              <a:cs typeface="+mn-cs"/>
            </a:rPr>
            <a:t>を</a:t>
          </a:r>
          <a:r>
            <a:rPr kumimoji="1" lang="ja-JP" altLang="ja-JP" sz="1400" b="0" i="0" baseline="0">
              <a:solidFill>
                <a:schemeClr val="dk1"/>
              </a:solidFill>
              <a:effectLst/>
              <a:latin typeface="+mn-lt"/>
              <a:ea typeface="+mn-ea"/>
              <a:cs typeface="+mn-cs"/>
            </a:rPr>
            <a:t>積み立て、減債基金の取崩しは行わなかった。また、特定目的基金においては各種事業遂行のため</a:t>
          </a:r>
          <a:r>
            <a:rPr kumimoji="1" lang="en-US" altLang="ja-JP" sz="1400" b="0" i="0" baseline="0">
              <a:solidFill>
                <a:schemeClr val="dk1"/>
              </a:solidFill>
              <a:effectLst/>
              <a:latin typeface="+mn-lt"/>
              <a:ea typeface="+mn-ea"/>
              <a:cs typeface="+mn-cs"/>
            </a:rPr>
            <a:t>42</a:t>
          </a:r>
          <a:r>
            <a:rPr kumimoji="1" lang="ja-JP" altLang="ja-JP" sz="1400" b="0" i="0" baseline="0">
              <a:solidFill>
                <a:schemeClr val="dk1"/>
              </a:solidFill>
              <a:effectLst/>
              <a:latin typeface="+mn-lt"/>
              <a:ea typeface="+mn-ea"/>
              <a:cs typeface="+mn-cs"/>
            </a:rPr>
            <a:t>百万円取崩したが</a:t>
          </a:r>
          <a:r>
            <a:rPr kumimoji="1" lang="en-US" altLang="ja-JP" sz="1400" b="0" i="0" baseline="0">
              <a:solidFill>
                <a:schemeClr val="dk1"/>
              </a:solidFill>
              <a:effectLst/>
              <a:latin typeface="+mn-lt"/>
              <a:ea typeface="+mn-ea"/>
              <a:cs typeface="+mn-cs"/>
            </a:rPr>
            <a:t>86</a:t>
          </a:r>
          <a:r>
            <a:rPr kumimoji="1" lang="ja-JP" altLang="ja-JP" sz="1400" b="0" i="0" baseline="0">
              <a:solidFill>
                <a:schemeClr val="dk1"/>
              </a:solidFill>
              <a:effectLst/>
              <a:latin typeface="+mn-lt"/>
              <a:ea typeface="+mn-ea"/>
              <a:cs typeface="+mn-cs"/>
            </a:rPr>
            <a:t>百万円積立たことにより、基金全体としては</a:t>
          </a:r>
          <a:r>
            <a:rPr kumimoji="1" lang="en-US" altLang="ja-JP" sz="1400" b="0" i="0" baseline="0">
              <a:solidFill>
                <a:schemeClr val="dk1"/>
              </a:solidFill>
              <a:effectLst/>
              <a:latin typeface="+mn-lt"/>
              <a:ea typeface="+mn-ea"/>
              <a:cs typeface="+mn-cs"/>
            </a:rPr>
            <a:t>45</a:t>
          </a:r>
          <a:r>
            <a:rPr kumimoji="1" lang="ja-JP" altLang="en-US" sz="1400" b="0" i="0" baseline="0">
              <a:solidFill>
                <a:schemeClr val="dk1"/>
              </a:solidFill>
              <a:effectLst/>
              <a:latin typeface="+mn-lt"/>
              <a:ea typeface="+mn-ea"/>
              <a:cs typeface="+mn-cs"/>
            </a:rPr>
            <a:t>百</a:t>
          </a:r>
          <a:r>
            <a:rPr kumimoji="1" lang="ja-JP" altLang="ja-JP" sz="1400" b="0" i="0" baseline="0">
              <a:solidFill>
                <a:schemeClr val="dk1"/>
              </a:solidFill>
              <a:effectLst/>
              <a:latin typeface="+mn-lt"/>
              <a:ea typeface="+mn-ea"/>
              <a:cs typeface="+mn-cs"/>
            </a:rPr>
            <a:t>万円の</a:t>
          </a:r>
          <a:r>
            <a:rPr kumimoji="1" lang="ja-JP" altLang="en-US" sz="1400" b="0" i="0" baseline="0">
              <a:solidFill>
                <a:schemeClr val="dk1"/>
              </a:solidFill>
              <a:effectLst/>
              <a:latin typeface="+mn-lt"/>
              <a:ea typeface="+mn-ea"/>
              <a:cs typeface="+mn-cs"/>
            </a:rPr>
            <a:t>増</a:t>
          </a:r>
          <a:r>
            <a:rPr kumimoji="1" lang="ja-JP" altLang="ja-JP" sz="14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r>
            <a:rPr kumimoji="1" lang="ja-JP" altLang="ja-JP" sz="14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（基金の使途）</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①公共施設整備基金・・・公共施設整備の財源に充てるとき。</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経済事情等の変動により著しく財源が不足する場合において事業遂行のための不足財源に充てるとき。</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②名寄本線代替輸送確保基金・・・代替バス事業に対する補助（運営費補助、バス更新補助）、西興部村高等学校通学費等補助</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待合室等の維持管理に関する支出</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③社会福祉事業基金・・・高齢福祉、福祉活動の促進、快適な生活環境の形成等、社会福祉事業</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④義務教育施設整備基金・・・義務教育施設の整備に要する経費</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⑤ふるさと振興事業基金・・・ふるさと公園造成・観光イベント</a:t>
          </a:r>
          <a:endParaRPr lang="ja-JP" altLang="ja-JP" sz="1300">
            <a:effectLst/>
          </a:endParaRPr>
        </a:p>
        <a:p>
          <a:pPr eaLnBrk="1" fontAlgn="auto" latinLnBrk="0" hangingPunct="1"/>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②名寄本線代替輸送確保基金・・・代替バス運行費、西興部村高等学校通学費等補助のため</a:t>
          </a:r>
          <a:r>
            <a:rPr kumimoji="1" lang="ja-JP" altLang="en-US" sz="1300" b="0" i="0" baseline="0">
              <a:solidFill>
                <a:schemeClr val="dk1"/>
              </a:solidFill>
              <a:effectLst/>
              <a:latin typeface="+mn-lt"/>
              <a:ea typeface="+mn-ea"/>
              <a:cs typeface="+mn-cs"/>
            </a:rPr>
            <a:t>１２</a:t>
          </a:r>
          <a:r>
            <a:rPr kumimoji="1" lang="ja-JP" altLang="ja-JP" sz="1300" b="0" i="0" baseline="0">
              <a:solidFill>
                <a:schemeClr val="dk1"/>
              </a:solidFill>
              <a:effectLst/>
              <a:latin typeface="+mn-lt"/>
              <a:ea typeface="+mn-ea"/>
              <a:cs typeface="+mn-cs"/>
            </a:rPr>
            <a:t>百万円取崩し</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⑤ふるさと振興事業基金・・・</a:t>
          </a:r>
          <a:r>
            <a:rPr kumimoji="1" lang="ja-JP" altLang="en-US" sz="1300" b="0" i="0" baseline="0">
              <a:solidFill>
                <a:schemeClr val="dk1"/>
              </a:solidFill>
              <a:effectLst/>
              <a:latin typeface="+mn-lt"/>
              <a:ea typeface="+mn-ea"/>
              <a:cs typeface="+mn-cs"/>
            </a:rPr>
            <a:t>美しい村推進費、ふるさと創造支援事業等で２４百万円取崩し。留保財源３６百</a:t>
          </a:r>
          <a:r>
            <a:rPr kumimoji="1" lang="ja-JP" altLang="ja-JP" sz="1300" b="0" i="0" baseline="0">
              <a:solidFill>
                <a:schemeClr val="dk1"/>
              </a:solidFill>
              <a:effectLst/>
              <a:latin typeface="+mn-lt"/>
              <a:ea typeface="+mn-ea"/>
              <a:cs typeface="+mn-cs"/>
            </a:rPr>
            <a:t>万円</a:t>
          </a:r>
          <a:r>
            <a:rPr kumimoji="1" lang="ja-JP" altLang="en-US" sz="1300" b="0" i="0" baseline="0">
              <a:solidFill>
                <a:schemeClr val="dk1"/>
              </a:solidFill>
              <a:effectLst/>
              <a:latin typeface="+mn-lt"/>
              <a:ea typeface="+mn-ea"/>
              <a:cs typeface="+mn-cs"/>
            </a:rPr>
            <a:t>積立て</a:t>
          </a:r>
          <a:r>
            <a:rPr kumimoji="1" lang="ja-JP" altLang="ja-JP" sz="1300" b="0" i="0" baseline="0">
              <a:solidFill>
                <a:schemeClr val="dk1"/>
              </a:solidFill>
              <a:effectLst/>
              <a:latin typeface="+mn-lt"/>
              <a:ea typeface="+mn-ea"/>
              <a:cs typeface="+mn-cs"/>
            </a:rPr>
            <a:t>　</a:t>
          </a:r>
          <a:endParaRPr lang="ja-JP" altLang="ja-JP" sz="1300">
            <a:effectLst/>
          </a:endParaRPr>
        </a:p>
        <a:p>
          <a:pPr eaLnBrk="1" fontAlgn="auto" latinLnBrk="0" hangingPunct="1"/>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積立利子及び</a:t>
          </a:r>
          <a:r>
            <a:rPr kumimoji="1" lang="ja-JP" altLang="en-US" sz="1400" b="0" i="0" baseline="0">
              <a:solidFill>
                <a:schemeClr val="dk1"/>
              </a:solidFill>
              <a:effectLst/>
              <a:latin typeface="+mn-lt"/>
              <a:ea typeface="+mn-ea"/>
              <a:cs typeface="+mn-cs"/>
            </a:rPr>
            <a:t>Ｒ１</a:t>
          </a:r>
          <a:r>
            <a:rPr kumimoji="1" lang="ja-JP" altLang="ja-JP" sz="1400" b="0" i="0" baseline="0">
              <a:solidFill>
                <a:schemeClr val="dk1"/>
              </a:solidFill>
              <a:effectLst/>
              <a:latin typeface="+mn-lt"/>
              <a:ea typeface="+mn-ea"/>
              <a:cs typeface="+mn-cs"/>
            </a:rPr>
            <a:t>繰越金</a:t>
          </a:r>
          <a:r>
            <a:rPr kumimoji="1" lang="en-US" altLang="ja-JP" sz="1400" b="0" i="0" baseline="0">
              <a:solidFill>
                <a:schemeClr val="dk1"/>
              </a:solidFill>
              <a:effectLst/>
              <a:latin typeface="+mn-lt"/>
              <a:ea typeface="+mn-ea"/>
              <a:cs typeface="+mn-cs"/>
            </a:rPr>
            <a:t>1/2</a:t>
          </a:r>
          <a:r>
            <a:rPr kumimoji="1" lang="ja-JP" altLang="ja-JP" sz="1400" b="0" i="0" baseline="0">
              <a:solidFill>
                <a:schemeClr val="dk1"/>
              </a:solidFill>
              <a:effectLst/>
              <a:latin typeface="+mn-lt"/>
              <a:ea typeface="+mn-ea"/>
              <a:cs typeface="+mn-cs"/>
            </a:rPr>
            <a:t>の積立による増</a:t>
          </a:r>
          <a:endParaRPr kumimoji="1" lang="en-US" altLang="ja-JP" sz="14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増減なし</a:t>
          </a:r>
          <a:endParaRPr kumimoji="1" lang="en-US" altLang="ja-JP" sz="14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今後の</a:t>
          </a:r>
          <a:r>
            <a:rPr kumimoji="1" lang="ja-JP" altLang="ja-JP" sz="1400" b="0" i="0" baseline="0">
              <a:solidFill>
                <a:schemeClr val="dk1"/>
              </a:solidFill>
              <a:effectLst/>
              <a:latin typeface="+mn-lt"/>
              <a:ea typeface="+mn-ea"/>
              <a:cs typeface="+mn-cs"/>
            </a:rPr>
            <a:t>地方債償還に備え計画的に積立及び取崩しを行う。</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
1,010
308.08
2,390,357
2,319,933
70,176
1,467,861
3,783,978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のうち、建物・工作物など耐用年数のある資産の減価償却は、約６０％が経年で消費されています。今後は、これらの資産を限られた財源で更新していくため、施設の長寿命化の推進に努めます。</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7529</xdr:rowOff>
    </xdr:from>
    <xdr:to>
      <xdr:col>23</xdr:col>
      <xdr:colOff>136525</xdr:colOff>
      <xdr:row>32</xdr:row>
      <xdr:rowOff>109129</xdr:rowOff>
    </xdr:to>
    <xdr:sp macro="" textlink="">
      <xdr:nvSpPr>
        <xdr:cNvPr id="93" name="楕円 92"/>
        <xdr:cNvSpPr/>
      </xdr:nvSpPr>
      <xdr:spPr>
        <a:xfrm>
          <a:off x="47117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157406</xdr:rowOff>
    </xdr:from>
    <xdr:ext cx="405111" cy="259045"/>
    <xdr:sp macro="" textlink="">
      <xdr:nvSpPr>
        <xdr:cNvPr id="94" name="有形固定資産減価償却率該当値テキスト"/>
        <xdr:cNvSpPr txBox="1"/>
      </xdr:nvSpPr>
      <xdr:spPr>
        <a:xfrm>
          <a:off x="4813300"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117294</xdr:rowOff>
    </xdr:from>
    <xdr:to>
      <xdr:col>19</xdr:col>
      <xdr:colOff>187325</xdr:colOff>
      <xdr:row>32</xdr:row>
      <xdr:rowOff>47444</xdr:rowOff>
    </xdr:to>
    <xdr:sp macro="" textlink="">
      <xdr:nvSpPr>
        <xdr:cNvPr id="95" name="楕円 94"/>
        <xdr:cNvSpPr/>
      </xdr:nvSpPr>
      <xdr:spPr>
        <a:xfrm>
          <a:off x="4000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168094</xdr:rowOff>
    </xdr:from>
    <xdr:to>
      <xdr:col>23</xdr:col>
      <xdr:colOff>85725</xdr:colOff>
      <xdr:row>32</xdr:row>
      <xdr:rowOff>58329</xdr:rowOff>
    </xdr:to>
    <xdr:cxnSp macro="">
      <xdr:nvCxnSpPr>
        <xdr:cNvPr id="96" name="直線コネクタ 95"/>
        <xdr:cNvCxnSpPr/>
      </xdr:nvCxnSpPr>
      <xdr:spPr>
        <a:xfrm>
          <a:off x="4051300" y="6254569"/>
          <a:ext cx="711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58692</xdr:rowOff>
    </xdr:from>
    <xdr:to>
      <xdr:col>15</xdr:col>
      <xdr:colOff>187325</xdr:colOff>
      <xdr:row>31</xdr:row>
      <xdr:rowOff>160292</xdr:rowOff>
    </xdr:to>
    <xdr:sp macro="" textlink="">
      <xdr:nvSpPr>
        <xdr:cNvPr id="97" name="楕円 96"/>
        <xdr:cNvSpPr/>
      </xdr:nvSpPr>
      <xdr:spPr>
        <a:xfrm>
          <a:off x="3238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109492</xdr:rowOff>
    </xdr:from>
    <xdr:to>
      <xdr:col>19</xdr:col>
      <xdr:colOff>136525</xdr:colOff>
      <xdr:row>31</xdr:row>
      <xdr:rowOff>168094</xdr:rowOff>
    </xdr:to>
    <xdr:cxnSp macro="">
      <xdr:nvCxnSpPr>
        <xdr:cNvPr id="98" name="直線コネクタ 97"/>
        <xdr:cNvCxnSpPr/>
      </xdr:nvCxnSpPr>
      <xdr:spPr>
        <a:xfrm>
          <a:off x="3289300" y="6195967"/>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18597</xdr:rowOff>
    </xdr:from>
    <xdr:to>
      <xdr:col>11</xdr:col>
      <xdr:colOff>187325</xdr:colOff>
      <xdr:row>31</xdr:row>
      <xdr:rowOff>120197</xdr:rowOff>
    </xdr:to>
    <xdr:sp macro="" textlink="">
      <xdr:nvSpPr>
        <xdr:cNvPr id="99" name="楕円 98"/>
        <xdr:cNvSpPr/>
      </xdr:nvSpPr>
      <xdr:spPr>
        <a:xfrm>
          <a:off x="2476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69397</xdr:rowOff>
    </xdr:from>
    <xdr:to>
      <xdr:col>15</xdr:col>
      <xdr:colOff>136525</xdr:colOff>
      <xdr:row>31</xdr:row>
      <xdr:rowOff>109492</xdr:rowOff>
    </xdr:to>
    <xdr:cxnSp macro="">
      <xdr:nvCxnSpPr>
        <xdr:cNvPr id="100" name="直線コネクタ 99"/>
        <xdr:cNvCxnSpPr/>
      </xdr:nvCxnSpPr>
      <xdr:spPr>
        <a:xfrm>
          <a:off x="2527300" y="6155872"/>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58692</xdr:rowOff>
    </xdr:from>
    <xdr:to>
      <xdr:col>7</xdr:col>
      <xdr:colOff>187325</xdr:colOff>
      <xdr:row>31</xdr:row>
      <xdr:rowOff>160292</xdr:rowOff>
    </xdr:to>
    <xdr:sp macro="" textlink="">
      <xdr:nvSpPr>
        <xdr:cNvPr id="101" name="楕円 100"/>
        <xdr:cNvSpPr/>
      </xdr:nvSpPr>
      <xdr:spPr>
        <a:xfrm>
          <a:off x="1714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69397</xdr:rowOff>
    </xdr:from>
    <xdr:to>
      <xdr:col>11</xdr:col>
      <xdr:colOff>136525</xdr:colOff>
      <xdr:row>31</xdr:row>
      <xdr:rowOff>109492</xdr:rowOff>
    </xdr:to>
    <xdr:cxnSp macro="">
      <xdr:nvCxnSpPr>
        <xdr:cNvPr id="102" name="直線コネクタ 101"/>
        <xdr:cNvCxnSpPr/>
      </xdr:nvCxnSpPr>
      <xdr:spPr>
        <a:xfrm flipV="1">
          <a:off x="1765300" y="6155872"/>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38571</xdr:rowOff>
    </xdr:from>
    <xdr:ext cx="405111" cy="259045"/>
    <xdr:sp macro="" textlink="">
      <xdr:nvSpPr>
        <xdr:cNvPr id="107" name="n_1mainValue有形固定資産減価償却率"/>
        <xdr:cNvSpPr txBox="1"/>
      </xdr:nvSpPr>
      <xdr:spPr>
        <a:xfrm>
          <a:off x="38360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5369</xdr:rowOff>
    </xdr:from>
    <xdr:ext cx="405111" cy="259045"/>
    <xdr:sp macro="" textlink="">
      <xdr:nvSpPr>
        <xdr:cNvPr id="108" name="n_2mainValue有形固定資産減価償却率"/>
        <xdr:cNvSpPr txBox="1"/>
      </xdr:nvSpPr>
      <xdr:spPr>
        <a:xfrm>
          <a:off x="3086744" y="5920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136724</xdr:rowOff>
    </xdr:from>
    <xdr:ext cx="405111" cy="259045"/>
    <xdr:sp macro="" textlink="">
      <xdr:nvSpPr>
        <xdr:cNvPr id="109" name="n_3mainValue有形固定資産減価償却率"/>
        <xdr:cNvSpPr txBox="1"/>
      </xdr:nvSpPr>
      <xdr:spPr>
        <a:xfrm>
          <a:off x="2324744" y="588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151419</xdr:rowOff>
    </xdr:from>
    <xdr:ext cx="405111" cy="259045"/>
    <xdr:sp macro="" textlink="">
      <xdr:nvSpPr>
        <xdr:cNvPr id="110" name="n_4mainValue有形固定資産減価償却率"/>
        <xdr:cNvSpPr txBox="1"/>
      </xdr:nvSpPr>
      <xdr:spPr>
        <a:xfrm>
          <a:off x="1562744" y="623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今後は地方債の発行抑制、事務事業の見直しなど財政健全化を進めていきます。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46863</xdr:rowOff>
    </xdr:from>
    <xdr:to>
      <xdr:col>76</xdr:col>
      <xdr:colOff>73025</xdr:colOff>
      <xdr:row>28</xdr:row>
      <xdr:rowOff>148463</xdr:rowOff>
    </xdr:to>
    <xdr:sp macro="" textlink="">
      <xdr:nvSpPr>
        <xdr:cNvPr id="155" name="楕円 154"/>
        <xdr:cNvSpPr/>
      </xdr:nvSpPr>
      <xdr:spPr>
        <a:xfrm>
          <a:off x="147447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69740</xdr:rowOff>
    </xdr:from>
    <xdr:ext cx="469744" cy="259045"/>
    <xdr:sp macro="" textlink="">
      <xdr:nvSpPr>
        <xdr:cNvPr id="156" name="債務償還比率該当値テキスト"/>
        <xdr:cNvSpPr txBox="1"/>
      </xdr:nvSpPr>
      <xdr:spPr>
        <a:xfrm>
          <a:off x="14846300" y="54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60187</xdr:rowOff>
    </xdr:from>
    <xdr:to>
      <xdr:col>72</xdr:col>
      <xdr:colOff>123825</xdr:colOff>
      <xdr:row>29</xdr:row>
      <xdr:rowOff>161787</xdr:rowOff>
    </xdr:to>
    <xdr:sp macro="" textlink="">
      <xdr:nvSpPr>
        <xdr:cNvPr id="157" name="楕円 156"/>
        <xdr:cNvSpPr/>
      </xdr:nvSpPr>
      <xdr:spPr>
        <a:xfrm>
          <a:off x="14033500" y="58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97663</xdr:rowOff>
    </xdr:from>
    <xdr:to>
      <xdr:col>76</xdr:col>
      <xdr:colOff>22225</xdr:colOff>
      <xdr:row>29</xdr:row>
      <xdr:rowOff>110987</xdr:rowOff>
    </xdr:to>
    <xdr:cxnSp macro="">
      <xdr:nvCxnSpPr>
        <xdr:cNvPr id="158" name="直線コネクタ 157"/>
        <xdr:cNvCxnSpPr/>
      </xdr:nvCxnSpPr>
      <xdr:spPr>
        <a:xfrm flipV="1">
          <a:off x="14084300" y="5669788"/>
          <a:ext cx="711200" cy="18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165798</xdr:rowOff>
    </xdr:from>
    <xdr:to>
      <xdr:col>68</xdr:col>
      <xdr:colOff>123825</xdr:colOff>
      <xdr:row>30</xdr:row>
      <xdr:rowOff>95948</xdr:rowOff>
    </xdr:to>
    <xdr:sp macro="" textlink="">
      <xdr:nvSpPr>
        <xdr:cNvPr id="159" name="楕円 158"/>
        <xdr:cNvSpPr/>
      </xdr:nvSpPr>
      <xdr:spPr>
        <a:xfrm>
          <a:off x="13271500" y="59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110987</xdr:rowOff>
    </xdr:from>
    <xdr:to>
      <xdr:col>72</xdr:col>
      <xdr:colOff>73025</xdr:colOff>
      <xdr:row>30</xdr:row>
      <xdr:rowOff>45148</xdr:rowOff>
    </xdr:to>
    <xdr:cxnSp macro="">
      <xdr:nvCxnSpPr>
        <xdr:cNvPr id="160" name="直線コネクタ 159"/>
        <xdr:cNvCxnSpPr/>
      </xdr:nvCxnSpPr>
      <xdr:spPr>
        <a:xfrm flipV="1">
          <a:off x="13322300" y="5854562"/>
          <a:ext cx="762000" cy="10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159681</xdr:rowOff>
    </xdr:from>
    <xdr:to>
      <xdr:col>64</xdr:col>
      <xdr:colOff>123825</xdr:colOff>
      <xdr:row>30</xdr:row>
      <xdr:rowOff>89831</xdr:rowOff>
    </xdr:to>
    <xdr:sp macro="" textlink="">
      <xdr:nvSpPr>
        <xdr:cNvPr id="161" name="楕円 160"/>
        <xdr:cNvSpPr/>
      </xdr:nvSpPr>
      <xdr:spPr>
        <a:xfrm>
          <a:off x="12509500" y="59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39031</xdr:rowOff>
    </xdr:from>
    <xdr:to>
      <xdr:col>68</xdr:col>
      <xdr:colOff>73025</xdr:colOff>
      <xdr:row>30</xdr:row>
      <xdr:rowOff>45148</xdr:rowOff>
    </xdr:to>
    <xdr:cxnSp macro="">
      <xdr:nvCxnSpPr>
        <xdr:cNvPr id="162" name="直線コネクタ 161"/>
        <xdr:cNvCxnSpPr/>
      </xdr:nvCxnSpPr>
      <xdr:spPr>
        <a:xfrm>
          <a:off x="12560300" y="5954056"/>
          <a:ext cx="762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138970</xdr:rowOff>
    </xdr:from>
    <xdr:to>
      <xdr:col>60</xdr:col>
      <xdr:colOff>123825</xdr:colOff>
      <xdr:row>28</xdr:row>
      <xdr:rowOff>69120</xdr:rowOff>
    </xdr:to>
    <xdr:sp macro="" textlink="">
      <xdr:nvSpPr>
        <xdr:cNvPr id="163" name="楕円 162"/>
        <xdr:cNvSpPr/>
      </xdr:nvSpPr>
      <xdr:spPr>
        <a:xfrm>
          <a:off x="11747500" y="55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18320</xdr:rowOff>
    </xdr:from>
    <xdr:to>
      <xdr:col>64</xdr:col>
      <xdr:colOff>73025</xdr:colOff>
      <xdr:row>30</xdr:row>
      <xdr:rowOff>39031</xdr:rowOff>
    </xdr:to>
    <xdr:cxnSp macro="">
      <xdr:nvCxnSpPr>
        <xdr:cNvPr id="164" name="直線コネクタ 163"/>
        <xdr:cNvCxnSpPr/>
      </xdr:nvCxnSpPr>
      <xdr:spPr>
        <a:xfrm>
          <a:off x="11798300" y="5590445"/>
          <a:ext cx="762000" cy="36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152914</xdr:rowOff>
    </xdr:from>
    <xdr:ext cx="469744" cy="259045"/>
    <xdr:sp macro="" textlink="">
      <xdr:nvSpPr>
        <xdr:cNvPr id="169" name="n_1mainValue債務償還比率"/>
        <xdr:cNvSpPr txBox="1"/>
      </xdr:nvSpPr>
      <xdr:spPr>
        <a:xfrm>
          <a:off x="13836727" y="589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87075</xdr:rowOff>
    </xdr:from>
    <xdr:ext cx="469744" cy="259045"/>
    <xdr:sp macro="" textlink="">
      <xdr:nvSpPr>
        <xdr:cNvPr id="170" name="n_2mainValue債務償還比率"/>
        <xdr:cNvSpPr txBox="1"/>
      </xdr:nvSpPr>
      <xdr:spPr>
        <a:xfrm>
          <a:off x="13087427" y="600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80958</xdr:rowOff>
    </xdr:from>
    <xdr:ext cx="469744" cy="259045"/>
    <xdr:sp macro="" textlink="">
      <xdr:nvSpPr>
        <xdr:cNvPr id="171" name="n_3mainValue債務償還比率"/>
        <xdr:cNvSpPr txBox="1"/>
      </xdr:nvSpPr>
      <xdr:spPr>
        <a:xfrm>
          <a:off x="12325427" y="599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85647</xdr:rowOff>
    </xdr:from>
    <xdr:ext cx="469744" cy="259045"/>
    <xdr:sp macro="" textlink="">
      <xdr:nvSpPr>
        <xdr:cNvPr id="172" name="n_4mainValue債務償還比率"/>
        <xdr:cNvSpPr txBox="1"/>
      </xdr:nvSpPr>
      <xdr:spPr>
        <a:xfrm>
          <a:off x="11563427" y="531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
1,010
308.08
2,390,357
2,319,933
70,176
1,467,861
3,783,978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97246</xdr:rowOff>
    </xdr:from>
    <xdr:to>
      <xdr:col>24</xdr:col>
      <xdr:colOff>114300</xdr:colOff>
      <xdr:row>40</xdr:row>
      <xdr:rowOff>27396</xdr:rowOff>
    </xdr:to>
    <xdr:sp macro="" textlink="">
      <xdr:nvSpPr>
        <xdr:cNvPr id="74" name="楕円 73"/>
        <xdr:cNvSpPr/>
      </xdr:nvSpPr>
      <xdr:spPr>
        <a:xfrm>
          <a:off x="45847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75673</xdr:rowOff>
    </xdr:from>
    <xdr:ext cx="405111" cy="259045"/>
    <xdr:sp macro="" textlink="">
      <xdr:nvSpPr>
        <xdr:cNvPr id="75" name="【道路】&#10;有形固定資産減価償却率該当値テキスト"/>
        <xdr:cNvSpPr txBox="1"/>
      </xdr:nvSpPr>
      <xdr:spPr>
        <a:xfrm>
          <a:off x="4673600"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80917</xdr:rowOff>
    </xdr:from>
    <xdr:to>
      <xdr:col>20</xdr:col>
      <xdr:colOff>38100</xdr:colOff>
      <xdr:row>40</xdr:row>
      <xdr:rowOff>11067</xdr:rowOff>
    </xdr:to>
    <xdr:sp macro="" textlink="">
      <xdr:nvSpPr>
        <xdr:cNvPr id="76" name="楕円 75"/>
        <xdr:cNvSpPr/>
      </xdr:nvSpPr>
      <xdr:spPr>
        <a:xfrm>
          <a:off x="3746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131717</xdr:rowOff>
    </xdr:from>
    <xdr:to>
      <xdr:col>24</xdr:col>
      <xdr:colOff>63500</xdr:colOff>
      <xdr:row>39</xdr:row>
      <xdr:rowOff>148046</xdr:rowOff>
    </xdr:to>
    <xdr:cxnSp macro="">
      <xdr:nvCxnSpPr>
        <xdr:cNvPr id="77" name="直線コネクタ 76"/>
        <xdr:cNvCxnSpPr/>
      </xdr:nvCxnSpPr>
      <xdr:spPr>
        <a:xfrm>
          <a:off x="3797300" y="681826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8" name="楕円 77"/>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131717</xdr:rowOff>
    </xdr:to>
    <xdr:cxnSp macro="">
      <xdr:nvCxnSpPr>
        <xdr:cNvPr id="79" name="直線コネクタ 78"/>
        <xdr:cNvCxnSpPr/>
      </xdr:nvCxnSpPr>
      <xdr:spPr>
        <a:xfrm>
          <a:off x="2908300" y="67970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25400</xdr:rowOff>
    </xdr:from>
    <xdr:to>
      <xdr:col>10</xdr:col>
      <xdr:colOff>165100</xdr:colOff>
      <xdr:row>39</xdr:row>
      <xdr:rowOff>127000</xdr:rowOff>
    </xdr:to>
    <xdr:sp macro="" textlink="">
      <xdr:nvSpPr>
        <xdr:cNvPr id="80" name="楕円 79"/>
        <xdr:cNvSpPr/>
      </xdr:nvSpPr>
      <xdr:spPr>
        <a:xfrm>
          <a:off x="196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39</xdr:row>
      <xdr:rowOff>110490</xdr:rowOff>
    </xdr:to>
    <xdr:cxnSp macro="">
      <xdr:nvCxnSpPr>
        <xdr:cNvPr id="81" name="直線コネクタ 80"/>
        <xdr:cNvCxnSpPr/>
      </xdr:nvCxnSpPr>
      <xdr:spPr>
        <a:xfrm>
          <a:off x="2019300" y="6762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165826</xdr:rowOff>
    </xdr:from>
    <xdr:to>
      <xdr:col>6</xdr:col>
      <xdr:colOff>38100</xdr:colOff>
      <xdr:row>39</xdr:row>
      <xdr:rowOff>95976</xdr:rowOff>
    </xdr:to>
    <xdr:sp macro="" textlink="">
      <xdr:nvSpPr>
        <xdr:cNvPr id="82" name="楕円 81"/>
        <xdr:cNvSpPr/>
      </xdr:nvSpPr>
      <xdr:spPr>
        <a:xfrm>
          <a:off x="1079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45176</xdr:rowOff>
    </xdr:from>
    <xdr:to>
      <xdr:col>10</xdr:col>
      <xdr:colOff>114300</xdr:colOff>
      <xdr:row>39</xdr:row>
      <xdr:rowOff>76200</xdr:rowOff>
    </xdr:to>
    <xdr:cxnSp macro="">
      <xdr:nvCxnSpPr>
        <xdr:cNvPr id="83" name="直線コネクタ 82"/>
        <xdr:cNvCxnSpPr/>
      </xdr:nvCxnSpPr>
      <xdr:spPr>
        <a:xfrm>
          <a:off x="1130300" y="67317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2194</xdr:rowOff>
    </xdr:from>
    <xdr:ext cx="405111" cy="259045"/>
    <xdr:sp macro="" textlink="">
      <xdr:nvSpPr>
        <xdr:cNvPr id="88" name="n_1mainValue【道路】&#10;有形固定資産減価償却率"/>
        <xdr:cNvSpPr txBox="1"/>
      </xdr:nvSpPr>
      <xdr:spPr>
        <a:xfrm>
          <a:off x="35820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9" name="n_2mainValue【道路】&#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118127</xdr:rowOff>
    </xdr:from>
    <xdr:ext cx="405111" cy="259045"/>
    <xdr:sp macro="" textlink="">
      <xdr:nvSpPr>
        <xdr:cNvPr id="90" name="n_3mainValue【道路】&#10;有形固定資産減価償却率"/>
        <xdr:cNvSpPr txBox="1"/>
      </xdr:nvSpPr>
      <xdr:spPr>
        <a:xfrm>
          <a:off x="1816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87103</xdr:rowOff>
    </xdr:from>
    <xdr:ext cx="405111" cy="259045"/>
    <xdr:sp macro="" textlink="">
      <xdr:nvSpPr>
        <xdr:cNvPr id="91" name="n_4mainValue【道路】&#10;有形固定資産減価償却率"/>
        <xdr:cNvSpPr txBox="1"/>
      </xdr:nvSpPr>
      <xdr:spPr>
        <a:xfrm>
          <a:off x="927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142531</xdr:rowOff>
    </xdr:from>
    <xdr:to>
      <xdr:col>55</xdr:col>
      <xdr:colOff>50800</xdr:colOff>
      <xdr:row>39</xdr:row>
      <xdr:rowOff>72681</xdr:rowOff>
    </xdr:to>
    <xdr:sp macro="" textlink="">
      <xdr:nvSpPr>
        <xdr:cNvPr id="131" name="楕円 130"/>
        <xdr:cNvSpPr/>
      </xdr:nvSpPr>
      <xdr:spPr>
        <a:xfrm>
          <a:off x="10426700" y="66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165408</xdr:rowOff>
    </xdr:from>
    <xdr:ext cx="599010" cy="259045"/>
    <xdr:sp macro="" textlink="">
      <xdr:nvSpPr>
        <xdr:cNvPr id="132" name="【道路】&#10;一人当たり延長該当値テキスト"/>
        <xdr:cNvSpPr txBox="1"/>
      </xdr:nvSpPr>
      <xdr:spPr>
        <a:xfrm>
          <a:off x="10515600" y="65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155067</xdr:rowOff>
    </xdr:from>
    <xdr:to>
      <xdr:col>50</xdr:col>
      <xdr:colOff>165100</xdr:colOff>
      <xdr:row>39</xdr:row>
      <xdr:rowOff>85217</xdr:rowOff>
    </xdr:to>
    <xdr:sp macro="" textlink="">
      <xdr:nvSpPr>
        <xdr:cNvPr id="133" name="楕円 132"/>
        <xdr:cNvSpPr/>
      </xdr:nvSpPr>
      <xdr:spPr>
        <a:xfrm>
          <a:off x="9588500" y="66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21881</xdr:rowOff>
    </xdr:from>
    <xdr:to>
      <xdr:col>55</xdr:col>
      <xdr:colOff>0</xdr:colOff>
      <xdr:row>39</xdr:row>
      <xdr:rowOff>34417</xdr:rowOff>
    </xdr:to>
    <xdr:cxnSp macro="">
      <xdr:nvCxnSpPr>
        <xdr:cNvPr id="134" name="直線コネクタ 133"/>
        <xdr:cNvCxnSpPr/>
      </xdr:nvCxnSpPr>
      <xdr:spPr>
        <a:xfrm flipV="1">
          <a:off x="9639300" y="6708431"/>
          <a:ext cx="8382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159438</xdr:rowOff>
    </xdr:from>
    <xdr:to>
      <xdr:col>46</xdr:col>
      <xdr:colOff>38100</xdr:colOff>
      <xdr:row>39</xdr:row>
      <xdr:rowOff>89588</xdr:rowOff>
    </xdr:to>
    <xdr:sp macro="" textlink="">
      <xdr:nvSpPr>
        <xdr:cNvPr id="135" name="楕円 134"/>
        <xdr:cNvSpPr/>
      </xdr:nvSpPr>
      <xdr:spPr>
        <a:xfrm>
          <a:off x="8699500" y="66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34417</xdr:rowOff>
    </xdr:from>
    <xdr:to>
      <xdr:col>50</xdr:col>
      <xdr:colOff>114300</xdr:colOff>
      <xdr:row>39</xdr:row>
      <xdr:rowOff>38788</xdr:rowOff>
    </xdr:to>
    <xdr:cxnSp macro="">
      <xdr:nvCxnSpPr>
        <xdr:cNvPr id="136" name="直線コネクタ 135"/>
        <xdr:cNvCxnSpPr/>
      </xdr:nvCxnSpPr>
      <xdr:spPr>
        <a:xfrm flipV="1">
          <a:off x="8750300" y="6720967"/>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9659</xdr:rowOff>
    </xdr:from>
    <xdr:to>
      <xdr:col>41</xdr:col>
      <xdr:colOff>101600</xdr:colOff>
      <xdr:row>39</xdr:row>
      <xdr:rowOff>111259</xdr:rowOff>
    </xdr:to>
    <xdr:sp macro="" textlink="">
      <xdr:nvSpPr>
        <xdr:cNvPr id="137" name="楕円 136"/>
        <xdr:cNvSpPr/>
      </xdr:nvSpPr>
      <xdr:spPr>
        <a:xfrm>
          <a:off x="7810500" y="66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38788</xdr:rowOff>
    </xdr:from>
    <xdr:to>
      <xdr:col>45</xdr:col>
      <xdr:colOff>177800</xdr:colOff>
      <xdr:row>39</xdr:row>
      <xdr:rowOff>60459</xdr:rowOff>
    </xdr:to>
    <xdr:cxnSp macro="">
      <xdr:nvCxnSpPr>
        <xdr:cNvPr id="138" name="直線コネクタ 137"/>
        <xdr:cNvCxnSpPr/>
      </xdr:nvCxnSpPr>
      <xdr:spPr>
        <a:xfrm flipV="1">
          <a:off x="7861300" y="6725338"/>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10981</xdr:rowOff>
    </xdr:from>
    <xdr:to>
      <xdr:col>36</xdr:col>
      <xdr:colOff>165100</xdr:colOff>
      <xdr:row>39</xdr:row>
      <xdr:rowOff>112581</xdr:rowOff>
    </xdr:to>
    <xdr:sp macro="" textlink="">
      <xdr:nvSpPr>
        <xdr:cNvPr id="139" name="楕円 138"/>
        <xdr:cNvSpPr/>
      </xdr:nvSpPr>
      <xdr:spPr>
        <a:xfrm>
          <a:off x="6921500" y="66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60459</xdr:rowOff>
    </xdr:from>
    <xdr:to>
      <xdr:col>41</xdr:col>
      <xdr:colOff>50800</xdr:colOff>
      <xdr:row>39</xdr:row>
      <xdr:rowOff>61781</xdr:rowOff>
    </xdr:to>
    <xdr:cxnSp macro="">
      <xdr:nvCxnSpPr>
        <xdr:cNvPr id="140" name="直線コネクタ 139"/>
        <xdr:cNvCxnSpPr/>
      </xdr:nvCxnSpPr>
      <xdr:spPr>
        <a:xfrm flipV="1">
          <a:off x="6972300" y="6747009"/>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101745</xdr:rowOff>
    </xdr:from>
    <xdr:ext cx="599010" cy="259045"/>
    <xdr:sp macro="" textlink="">
      <xdr:nvSpPr>
        <xdr:cNvPr id="145" name="n_1mainValue【道路】&#10;一人当たり延長"/>
        <xdr:cNvSpPr txBox="1"/>
      </xdr:nvSpPr>
      <xdr:spPr>
        <a:xfrm>
          <a:off x="9327094" y="644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106115</xdr:rowOff>
    </xdr:from>
    <xdr:ext cx="599010" cy="259045"/>
    <xdr:sp macro="" textlink="">
      <xdr:nvSpPr>
        <xdr:cNvPr id="146" name="n_2mainValue【道路】&#10;一人当たり延長"/>
        <xdr:cNvSpPr txBox="1"/>
      </xdr:nvSpPr>
      <xdr:spPr>
        <a:xfrm>
          <a:off x="8450794" y="644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127786</xdr:rowOff>
    </xdr:from>
    <xdr:ext cx="599010" cy="259045"/>
    <xdr:sp macro="" textlink="">
      <xdr:nvSpPr>
        <xdr:cNvPr id="147" name="n_3mainValue【道路】&#10;一人当たり延長"/>
        <xdr:cNvSpPr txBox="1"/>
      </xdr:nvSpPr>
      <xdr:spPr>
        <a:xfrm>
          <a:off x="7561794" y="647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37</xdr:row>
      <xdr:rowOff>129108</xdr:rowOff>
    </xdr:from>
    <xdr:ext cx="599010" cy="259045"/>
    <xdr:sp macro="" textlink="">
      <xdr:nvSpPr>
        <xdr:cNvPr id="148" name="n_4mainValue【道路】&#10;一人当たり延長"/>
        <xdr:cNvSpPr txBox="1"/>
      </xdr:nvSpPr>
      <xdr:spPr>
        <a:xfrm>
          <a:off x="6672794" y="6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90" name="楕円 189"/>
        <xdr:cNvSpPr/>
      </xdr:nvSpPr>
      <xdr:spPr>
        <a:xfrm>
          <a:off x="4584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119034</xdr:rowOff>
    </xdr:from>
    <xdr:ext cx="405111" cy="259045"/>
    <xdr:sp macro="" textlink="">
      <xdr:nvSpPr>
        <xdr:cNvPr id="191" name="【橋りょう・トンネル】&#10;有形固定資産減価償却率該当値テキスト"/>
        <xdr:cNvSpPr txBox="1"/>
      </xdr:nvSpPr>
      <xdr:spPr>
        <a:xfrm>
          <a:off x="4673600" y="102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2" name="楕円 191"/>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146957</xdr:rowOff>
    </xdr:to>
    <xdr:cxnSp macro="">
      <xdr:nvCxnSpPr>
        <xdr:cNvPr id="193" name="直線コネクタ 192"/>
        <xdr:cNvCxnSpPr/>
      </xdr:nvCxnSpPr>
      <xdr:spPr>
        <a:xfrm>
          <a:off x="3797300" y="104208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81462</xdr:rowOff>
    </xdr:from>
    <xdr:to>
      <xdr:col>15</xdr:col>
      <xdr:colOff>101600</xdr:colOff>
      <xdr:row>61</xdr:row>
      <xdr:rowOff>11612</xdr:rowOff>
    </xdr:to>
    <xdr:sp macro="" textlink="">
      <xdr:nvSpPr>
        <xdr:cNvPr id="194" name="楕円 193"/>
        <xdr:cNvSpPr/>
      </xdr:nvSpPr>
      <xdr:spPr>
        <a:xfrm>
          <a:off x="2857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132262</xdr:rowOff>
    </xdr:from>
    <xdr:to>
      <xdr:col>19</xdr:col>
      <xdr:colOff>177800</xdr:colOff>
      <xdr:row>60</xdr:row>
      <xdr:rowOff>133894</xdr:rowOff>
    </xdr:to>
    <xdr:cxnSp macro="">
      <xdr:nvCxnSpPr>
        <xdr:cNvPr id="195" name="直線コネクタ 194"/>
        <xdr:cNvCxnSpPr/>
      </xdr:nvCxnSpPr>
      <xdr:spPr>
        <a:xfrm>
          <a:off x="2908300" y="104192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6" name="楕円 195"/>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132262</xdr:rowOff>
    </xdr:from>
    <xdr:to>
      <xdr:col>15</xdr:col>
      <xdr:colOff>50800</xdr:colOff>
      <xdr:row>60</xdr:row>
      <xdr:rowOff>133894</xdr:rowOff>
    </xdr:to>
    <xdr:cxnSp macro="">
      <xdr:nvCxnSpPr>
        <xdr:cNvPr id="197" name="直線コネクタ 196"/>
        <xdr:cNvCxnSpPr/>
      </xdr:nvCxnSpPr>
      <xdr:spPr>
        <a:xfrm flipV="1">
          <a:off x="2019300" y="104192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8" name="楕円 197"/>
        <xdr:cNvSpPr/>
      </xdr:nvSpPr>
      <xdr:spPr>
        <a:xfrm>
          <a:off x="1079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133894</xdr:rowOff>
    </xdr:from>
    <xdr:to>
      <xdr:col>10</xdr:col>
      <xdr:colOff>114300</xdr:colOff>
      <xdr:row>60</xdr:row>
      <xdr:rowOff>146957</xdr:rowOff>
    </xdr:to>
    <xdr:cxnSp macro="">
      <xdr:nvCxnSpPr>
        <xdr:cNvPr id="199" name="直線コネクタ 198"/>
        <xdr:cNvCxnSpPr/>
      </xdr:nvCxnSpPr>
      <xdr:spPr>
        <a:xfrm flipV="1">
          <a:off x="1130300" y="10420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4" name="n_1mainValue【橋りょう・トンネル】&#10;有形固定資産減価償却率"/>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205" name="n_2main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6" name="n_3mainValue【橋りょう・トンネル】&#10;有形固定資産減価償却率"/>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7" name="n_4mainValue【橋りょう・トンネル】&#10;有形固定資産減価償却率"/>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52090</xdr:rowOff>
    </xdr:from>
    <xdr:to>
      <xdr:col>55</xdr:col>
      <xdr:colOff>50800</xdr:colOff>
      <xdr:row>61</xdr:row>
      <xdr:rowOff>153690</xdr:rowOff>
    </xdr:to>
    <xdr:sp macro="" textlink="">
      <xdr:nvSpPr>
        <xdr:cNvPr id="245" name="楕円 244"/>
        <xdr:cNvSpPr/>
      </xdr:nvSpPr>
      <xdr:spPr>
        <a:xfrm>
          <a:off x="10426700" y="10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74967</xdr:rowOff>
    </xdr:from>
    <xdr:ext cx="690189" cy="259045"/>
    <xdr:sp macro="" textlink="">
      <xdr:nvSpPr>
        <xdr:cNvPr id="246" name="【橋りょう・トンネル】&#10;一人当たり有形固定資産（償却資産）額該当値テキスト"/>
        <xdr:cNvSpPr txBox="1"/>
      </xdr:nvSpPr>
      <xdr:spPr>
        <a:xfrm>
          <a:off x="10515600" y="1036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67087</xdr:rowOff>
    </xdr:from>
    <xdr:to>
      <xdr:col>50</xdr:col>
      <xdr:colOff>165100</xdr:colOff>
      <xdr:row>61</xdr:row>
      <xdr:rowOff>168687</xdr:rowOff>
    </xdr:to>
    <xdr:sp macro="" textlink="">
      <xdr:nvSpPr>
        <xdr:cNvPr id="247" name="楕円 246"/>
        <xdr:cNvSpPr/>
      </xdr:nvSpPr>
      <xdr:spPr>
        <a:xfrm>
          <a:off x="9588500" y="105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102890</xdr:rowOff>
    </xdr:from>
    <xdr:to>
      <xdr:col>55</xdr:col>
      <xdr:colOff>0</xdr:colOff>
      <xdr:row>61</xdr:row>
      <xdr:rowOff>117887</xdr:rowOff>
    </xdr:to>
    <xdr:cxnSp macro="">
      <xdr:nvCxnSpPr>
        <xdr:cNvPr id="248" name="直線コネクタ 247"/>
        <xdr:cNvCxnSpPr/>
      </xdr:nvCxnSpPr>
      <xdr:spPr>
        <a:xfrm flipV="1">
          <a:off x="9639300" y="10561340"/>
          <a:ext cx="8382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79683</xdr:rowOff>
    </xdr:from>
    <xdr:to>
      <xdr:col>46</xdr:col>
      <xdr:colOff>38100</xdr:colOff>
      <xdr:row>62</xdr:row>
      <xdr:rowOff>9833</xdr:rowOff>
    </xdr:to>
    <xdr:sp macro="" textlink="">
      <xdr:nvSpPr>
        <xdr:cNvPr id="249" name="楕円 248"/>
        <xdr:cNvSpPr/>
      </xdr:nvSpPr>
      <xdr:spPr>
        <a:xfrm>
          <a:off x="8699500" y="105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117887</xdr:rowOff>
    </xdr:from>
    <xdr:to>
      <xdr:col>50</xdr:col>
      <xdr:colOff>114300</xdr:colOff>
      <xdr:row>61</xdr:row>
      <xdr:rowOff>130483</xdr:rowOff>
    </xdr:to>
    <xdr:cxnSp macro="">
      <xdr:nvCxnSpPr>
        <xdr:cNvPr id="250" name="直線コネクタ 249"/>
        <xdr:cNvCxnSpPr/>
      </xdr:nvCxnSpPr>
      <xdr:spPr>
        <a:xfrm flipV="1">
          <a:off x="8750300" y="10576337"/>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106452</xdr:rowOff>
    </xdr:from>
    <xdr:to>
      <xdr:col>41</xdr:col>
      <xdr:colOff>101600</xdr:colOff>
      <xdr:row>62</xdr:row>
      <xdr:rowOff>36602</xdr:rowOff>
    </xdr:to>
    <xdr:sp macro="" textlink="">
      <xdr:nvSpPr>
        <xdr:cNvPr id="251" name="楕円 250"/>
        <xdr:cNvSpPr/>
      </xdr:nvSpPr>
      <xdr:spPr>
        <a:xfrm>
          <a:off x="7810500" y="105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130483</xdr:rowOff>
    </xdr:from>
    <xdr:to>
      <xdr:col>45</xdr:col>
      <xdr:colOff>177800</xdr:colOff>
      <xdr:row>61</xdr:row>
      <xdr:rowOff>157252</xdr:rowOff>
    </xdr:to>
    <xdr:cxnSp macro="">
      <xdr:nvCxnSpPr>
        <xdr:cNvPr id="252" name="直線コネクタ 251"/>
        <xdr:cNvCxnSpPr/>
      </xdr:nvCxnSpPr>
      <xdr:spPr>
        <a:xfrm flipV="1">
          <a:off x="7861300" y="10588933"/>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120738</xdr:rowOff>
    </xdr:from>
    <xdr:to>
      <xdr:col>36</xdr:col>
      <xdr:colOff>165100</xdr:colOff>
      <xdr:row>62</xdr:row>
      <xdr:rowOff>50888</xdr:rowOff>
    </xdr:to>
    <xdr:sp macro="" textlink="">
      <xdr:nvSpPr>
        <xdr:cNvPr id="253" name="楕円 252"/>
        <xdr:cNvSpPr/>
      </xdr:nvSpPr>
      <xdr:spPr>
        <a:xfrm>
          <a:off x="6921500" y="105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157252</xdr:rowOff>
    </xdr:from>
    <xdr:to>
      <xdr:col>41</xdr:col>
      <xdr:colOff>50800</xdr:colOff>
      <xdr:row>62</xdr:row>
      <xdr:rowOff>88</xdr:rowOff>
    </xdr:to>
    <xdr:cxnSp macro="">
      <xdr:nvCxnSpPr>
        <xdr:cNvPr id="254" name="直線コネクタ 253"/>
        <xdr:cNvCxnSpPr/>
      </xdr:nvCxnSpPr>
      <xdr:spPr>
        <a:xfrm flipV="1">
          <a:off x="6972300" y="10615702"/>
          <a:ext cx="889000" cy="1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13764</xdr:rowOff>
    </xdr:from>
    <xdr:ext cx="690189" cy="259045"/>
    <xdr:sp macro="" textlink="">
      <xdr:nvSpPr>
        <xdr:cNvPr id="259" name="n_1mainValue【橋りょう・トンネル】&#10;一人当たり有形固定資産（償却資産）額"/>
        <xdr:cNvSpPr txBox="1"/>
      </xdr:nvSpPr>
      <xdr:spPr>
        <a:xfrm>
          <a:off x="9281505" y="10300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26360</xdr:rowOff>
    </xdr:from>
    <xdr:ext cx="690189" cy="259045"/>
    <xdr:sp macro="" textlink="">
      <xdr:nvSpPr>
        <xdr:cNvPr id="260" name="n_2mainValue【橋りょう・トンネル】&#10;一人当たり有形固定資産（償却資産）額"/>
        <xdr:cNvSpPr txBox="1"/>
      </xdr:nvSpPr>
      <xdr:spPr>
        <a:xfrm>
          <a:off x="8405205" y="10313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53129</xdr:rowOff>
    </xdr:from>
    <xdr:ext cx="690189" cy="259045"/>
    <xdr:sp macro="" textlink="">
      <xdr:nvSpPr>
        <xdr:cNvPr id="261" name="n_3mainValue【橋りょう・トンネル】&#10;一人当たり有形固定資産（償却資産）額"/>
        <xdr:cNvSpPr txBox="1"/>
      </xdr:nvSpPr>
      <xdr:spPr>
        <a:xfrm>
          <a:off x="7516205" y="10340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67415</xdr:rowOff>
    </xdr:from>
    <xdr:ext cx="690189" cy="259045"/>
    <xdr:sp macro="" textlink="">
      <xdr:nvSpPr>
        <xdr:cNvPr id="262" name="n_4mainValue【橋りょう・トンネル】&#10;一人当たり有形固定資産（償却資産）額"/>
        <xdr:cNvSpPr txBox="1"/>
      </xdr:nvSpPr>
      <xdr:spPr>
        <a:xfrm>
          <a:off x="6627205" y="1035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303" name="楕円 302"/>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304" name="【公営住宅】&#10;有形固定資産減価償却率該当値テキスト"/>
        <xdr:cNvSpPr txBox="1"/>
      </xdr:nvSpPr>
      <xdr:spPr>
        <a:xfrm>
          <a:off x="4673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86361</xdr:rowOff>
    </xdr:from>
    <xdr:to>
      <xdr:col>20</xdr:col>
      <xdr:colOff>38100</xdr:colOff>
      <xdr:row>83</xdr:row>
      <xdr:rowOff>16511</xdr:rowOff>
    </xdr:to>
    <xdr:sp macro="" textlink="">
      <xdr:nvSpPr>
        <xdr:cNvPr id="305" name="楕円 304"/>
        <xdr:cNvSpPr/>
      </xdr:nvSpPr>
      <xdr:spPr>
        <a:xfrm>
          <a:off x="3746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7620</xdr:rowOff>
    </xdr:to>
    <xdr:cxnSp macro="">
      <xdr:nvCxnSpPr>
        <xdr:cNvPr id="306" name="直線コネクタ 305"/>
        <xdr:cNvCxnSpPr/>
      </xdr:nvCxnSpPr>
      <xdr:spPr>
        <a:xfrm>
          <a:off x="3797300" y="14196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307" name="楕円 306"/>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137161</xdr:rowOff>
    </xdr:to>
    <xdr:cxnSp macro="">
      <xdr:nvCxnSpPr>
        <xdr:cNvPr id="308" name="直線コネクタ 307"/>
        <xdr:cNvCxnSpPr/>
      </xdr:nvCxnSpPr>
      <xdr:spPr>
        <a:xfrm>
          <a:off x="2908300" y="141446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9" name="楕円 308"/>
        <xdr:cNvSpPr/>
      </xdr:nvSpPr>
      <xdr:spPr>
        <a:xfrm>
          <a:off x="1968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34289</xdr:rowOff>
    </xdr:from>
    <xdr:to>
      <xdr:col>15</xdr:col>
      <xdr:colOff>50800</xdr:colOff>
      <xdr:row>82</xdr:row>
      <xdr:rowOff>85725</xdr:rowOff>
    </xdr:to>
    <xdr:cxnSp macro="">
      <xdr:nvCxnSpPr>
        <xdr:cNvPr id="310" name="直線コネクタ 309"/>
        <xdr:cNvCxnSpPr/>
      </xdr:nvCxnSpPr>
      <xdr:spPr>
        <a:xfrm>
          <a:off x="2019300" y="140931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107314</xdr:rowOff>
    </xdr:from>
    <xdr:to>
      <xdr:col>6</xdr:col>
      <xdr:colOff>38100</xdr:colOff>
      <xdr:row>82</xdr:row>
      <xdr:rowOff>37464</xdr:rowOff>
    </xdr:to>
    <xdr:sp macro="" textlink="">
      <xdr:nvSpPr>
        <xdr:cNvPr id="311" name="楕円 310"/>
        <xdr:cNvSpPr/>
      </xdr:nvSpPr>
      <xdr:spPr>
        <a:xfrm>
          <a:off x="1079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158114</xdr:rowOff>
    </xdr:from>
    <xdr:to>
      <xdr:col>10</xdr:col>
      <xdr:colOff>114300</xdr:colOff>
      <xdr:row>82</xdr:row>
      <xdr:rowOff>34289</xdr:rowOff>
    </xdr:to>
    <xdr:cxnSp macro="">
      <xdr:nvCxnSpPr>
        <xdr:cNvPr id="312" name="直線コネクタ 311"/>
        <xdr:cNvCxnSpPr/>
      </xdr:nvCxnSpPr>
      <xdr:spPr>
        <a:xfrm>
          <a:off x="1130300" y="140455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7638</xdr:rowOff>
    </xdr:from>
    <xdr:ext cx="405111" cy="259045"/>
    <xdr:sp macro="" textlink="">
      <xdr:nvSpPr>
        <xdr:cNvPr id="317" name="n_1mainValue【公営住宅】&#10;有形固定資産減価償却率"/>
        <xdr:cNvSpPr txBox="1"/>
      </xdr:nvSpPr>
      <xdr:spPr>
        <a:xfrm>
          <a:off x="35820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8" name="n_2main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76216</xdr:rowOff>
    </xdr:from>
    <xdr:ext cx="405111" cy="259045"/>
    <xdr:sp macro="" textlink="">
      <xdr:nvSpPr>
        <xdr:cNvPr id="319" name="n_3mainValue【公営住宅】&#10;有形固定資産減価償却率"/>
        <xdr:cNvSpPr txBox="1"/>
      </xdr:nvSpPr>
      <xdr:spPr>
        <a:xfrm>
          <a:off x="1816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53991</xdr:rowOff>
    </xdr:from>
    <xdr:ext cx="405111" cy="259045"/>
    <xdr:sp macro="" textlink="">
      <xdr:nvSpPr>
        <xdr:cNvPr id="320" name="n_4mainValue【公営住宅】&#10;有形固定資産減価償却率"/>
        <xdr:cNvSpPr txBox="1"/>
      </xdr:nvSpPr>
      <xdr:spPr>
        <a:xfrm>
          <a:off x="927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131426</xdr:rowOff>
    </xdr:from>
    <xdr:to>
      <xdr:col>55</xdr:col>
      <xdr:colOff>50800</xdr:colOff>
      <xdr:row>78</xdr:row>
      <xdr:rowOff>61576</xdr:rowOff>
    </xdr:to>
    <xdr:sp macro="" textlink="">
      <xdr:nvSpPr>
        <xdr:cNvPr id="362" name="楕円 361"/>
        <xdr:cNvSpPr/>
      </xdr:nvSpPr>
      <xdr:spPr>
        <a:xfrm>
          <a:off x="10426700" y="133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46353</xdr:rowOff>
    </xdr:from>
    <xdr:ext cx="534377" cy="259045"/>
    <xdr:sp macro="" textlink="">
      <xdr:nvSpPr>
        <xdr:cNvPr id="363" name="【公営住宅】&#10;一人当たり面積該当値テキスト"/>
        <xdr:cNvSpPr txBox="1"/>
      </xdr:nvSpPr>
      <xdr:spPr>
        <a:xfrm>
          <a:off x="10515600" y="132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167568</xdr:rowOff>
    </xdr:from>
    <xdr:to>
      <xdr:col>50</xdr:col>
      <xdr:colOff>165100</xdr:colOff>
      <xdr:row>78</xdr:row>
      <xdr:rowOff>97718</xdr:rowOff>
    </xdr:to>
    <xdr:sp macro="" textlink="">
      <xdr:nvSpPr>
        <xdr:cNvPr id="364" name="楕円 363"/>
        <xdr:cNvSpPr/>
      </xdr:nvSpPr>
      <xdr:spPr>
        <a:xfrm>
          <a:off x="9588500" y="133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10776</xdr:rowOff>
    </xdr:from>
    <xdr:to>
      <xdr:col>55</xdr:col>
      <xdr:colOff>0</xdr:colOff>
      <xdr:row>78</xdr:row>
      <xdr:rowOff>46918</xdr:rowOff>
    </xdr:to>
    <xdr:cxnSp macro="">
      <xdr:nvCxnSpPr>
        <xdr:cNvPr id="365" name="直線コネクタ 364"/>
        <xdr:cNvCxnSpPr/>
      </xdr:nvCxnSpPr>
      <xdr:spPr>
        <a:xfrm flipV="1">
          <a:off x="9639300" y="13383876"/>
          <a:ext cx="8382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8637</xdr:rowOff>
    </xdr:from>
    <xdr:to>
      <xdr:col>46</xdr:col>
      <xdr:colOff>38100</xdr:colOff>
      <xdr:row>78</xdr:row>
      <xdr:rowOff>110237</xdr:rowOff>
    </xdr:to>
    <xdr:sp macro="" textlink="">
      <xdr:nvSpPr>
        <xdr:cNvPr id="366" name="楕円 365"/>
        <xdr:cNvSpPr/>
      </xdr:nvSpPr>
      <xdr:spPr>
        <a:xfrm>
          <a:off x="8699500" y="133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46918</xdr:rowOff>
    </xdr:from>
    <xdr:to>
      <xdr:col>50</xdr:col>
      <xdr:colOff>114300</xdr:colOff>
      <xdr:row>78</xdr:row>
      <xdr:rowOff>59437</xdr:rowOff>
    </xdr:to>
    <xdr:cxnSp macro="">
      <xdr:nvCxnSpPr>
        <xdr:cNvPr id="367" name="直線コネクタ 366"/>
        <xdr:cNvCxnSpPr/>
      </xdr:nvCxnSpPr>
      <xdr:spPr>
        <a:xfrm flipV="1">
          <a:off x="8750300" y="13420018"/>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71120</xdr:rowOff>
    </xdr:from>
    <xdr:to>
      <xdr:col>41</xdr:col>
      <xdr:colOff>101600</xdr:colOff>
      <xdr:row>79</xdr:row>
      <xdr:rowOff>1270</xdr:rowOff>
    </xdr:to>
    <xdr:sp macro="" textlink="">
      <xdr:nvSpPr>
        <xdr:cNvPr id="368" name="楕円 367"/>
        <xdr:cNvSpPr/>
      </xdr:nvSpPr>
      <xdr:spPr>
        <a:xfrm>
          <a:off x="7810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59437</xdr:rowOff>
    </xdr:from>
    <xdr:to>
      <xdr:col>45</xdr:col>
      <xdr:colOff>177800</xdr:colOff>
      <xdr:row>78</xdr:row>
      <xdr:rowOff>121920</xdr:rowOff>
    </xdr:to>
    <xdr:cxnSp macro="">
      <xdr:nvCxnSpPr>
        <xdr:cNvPr id="369" name="直線コネクタ 368"/>
        <xdr:cNvCxnSpPr/>
      </xdr:nvCxnSpPr>
      <xdr:spPr>
        <a:xfrm flipV="1">
          <a:off x="7861300" y="13432537"/>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74930</xdr:rowOff>
    </xdr:from>
    <xdr:to>
      <xdr:col>36</xdr:col>
      <xdr:colOff>165100</xdr:colOff>
      <xdr:row>79</xdr:row>
      <xdr:rowOff>5080</xdr:rowOff>
    </xdr:to>
    <xdr:sp macro="" textlink="">
      <xdr:nvSpPr>
        <xdr:cNvPr id="370" name="楕円 369"/>
        <xdr:cNvSpPr/>
      </xdr:nvSpPr>
      <xdr:spPr>
        <a:xfrm>
          <a:off x="6921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121920</xdr:rowOff>
    </xdr:from>
    <xdr:to>
      <xdr:col>41</xdr:col>
      <xdr:colOff>50800</xdr:colOff>
      <xdr:row>78</xdr:row>
      <xdr:rowOff>125730</xdr:rowOff>
    </xdr:to>
    <xdr:cxnSp macro="">
      <xdr:nvCxnSpPr>
        <xdr:cNvPr id="371" name="直線コネクタ 370"/>
        <xdr:cNvCxnSpPr/>
      </xdr:nvCxnSpPr>
      <xdr:spPr>
        <a:xfrm flipV="1">
          <a:off x="6972300" y="13495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76</xdr:row>
      <xdr:rowOff>114245</xdr:rowOff>
    </xdr:from>
    <xdr:ext cx="534377" cy="259045"/>
    <xdr:sp macro="" textlink="">
      <xdr:nvSpPr>
        <xdr:cNvPr id="376" name="n_1mainValue【公営住宅】&#10;一人当たり面積"/>
        <xdr:cNvSpPr txBox="1"/>
      </xdr:nvSpPr>
      <xdr:spPr>
        <a:xfrm>
          <a:off x="9359411" y="1314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76</xdr:row>
      <xdr:rowOff>126764</xdr:rowOff>
    </xdr:from>
    <xdr:ext cx="534377" cy="259045"/>
    <xdr:sp macro="" textlink="">
      <xdr:nvSpPr>
        <xdr:cNvPr id="377" name="n_2mainValue【公営住宅】&#10;一人当たり面積"/>
        <xdr:cNvSpPr txBox="1"/>
      </xdr:nvSpPr>
      <xdr:spPr>
        <a:xfrm>
          <a:off x="8483111" y="131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77</xdr:row>
      <xdr:rowOff>17797</xdr:rowOff>
    </xdr:from>
    <xdr:ext cx="534377" cy="259045"/>
    <xdr:sp macro="" textlink="">
      <xdr:nvSpPr>
        <xdr:cNvPr id="378" name="n_3mainValue【公営住宅】&#10;一人当たり面積"/>
        <xdr:cNvSpPr txBox="1"/>
      </xdr:nvSpPr>
      <xdr:spPr>
        <a:xfrm>
          <a:off x="7594111" y="132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77</xdr:row>
      <xdr:rowOff>21607</xdr:rowOff>
    </xdr:from>
    <xdr:ext cx="534377" cy="259045"/>
    <xdr:sp macro="" textlink="">
      <xdr:nvSpPr>
        <xdr:cNvPr id="379" name="n_4mainValue【公営住宅】&#10;一人当たり面積"/>
        <xdr:cNvSpPr txBox="1"/>
      </xdr:nvSpPr>
      <xdr:spPr>
        <a:xfrm>
          <a:off x="6705111" y="132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28666</xdr:rowOff>
    </xdr:from>
    <xdr:to>
      <xdr:col>85</xdr:col>
      <xdr:colOff>177800</xdr:colOff>
      <xdr:row>41</xdr:row>
      <xdr:rowOff>130266</xdr:rowOff>
    </xdr:to>
    <xdr:sp macro="" textlink="">
      <xdr:nvSpPr>
        <xdr:cNvPr id="437" name="楕円 436"/>
        <xdr:cNvSpPr/>
      </xdr:nvSpPr>
      <xdr:spPr>
        <a:xfrm>
          <a:off x="162687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7093</xdr:rowOff>
    </xdr:from>
    <xdr:ext cx="405111" cy="259045"/>
    <xdr:sp macro="" textlink="">
      <xdr:nvSpPr>
        <xdr:cNvPr id="438" name="【認定こども園・幼稚園・保育所】&#10;有形固定資産減価償却率該当値テキスト"/>
        <xdr:cNvSpPr txBox="1"/>
      </xdr:nvSpPr>
      <xdr:spPr>
        <a:xfrm>
          <a:off x="16357600"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439" name="楕円 438"/>
        <xdr:cNvSpPr/>
      </xdr:nvSpPr>
      <xdr:spPr>
        <a:xfrm>
          <a:off x="1543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64770</xdr:rowOff>
    </xdr:from>
    <xdr:to>
      <xdr:col>85</xdr:col>
      <xdr:colOff>127000</xdr:colOff>
      <xdr:row>41</xdr:row>
      <xdr:rowOff>79466</xdr:rowOff>
    </xdr:to>
    <xdr:cxnSp macro="">
      <xdr:nvCxnSpPr>
        <xdr:cNvPr id="440" name="直線コネクタ 439"/>
        <xdr:cNvCxnSpPr/>
      </xdr:nvCxnSpPr>
      <xdr:spPr>
        <a:xfrm>
          <a:off x="15481300" y="709422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170724</xdr:rowOff>
    </xdr:from>
    <xdr:to>
      <xdr:col>76</xdr:col>
      <xdr:colOff>165100</xdr:colOff>
      <xdr:row>41</xdr:row>
      <xdr:rowOff>100874</xdr:rowOff>
    </xdr:to>
    <xdr:sp macro="" textlink="">
      <xdr:nvSpPr>
        <xdr:cNvPr id="441" name="楕円 440"/>
        <xdr:cNvSpPr/>
      </xdr:nvSpPr>
      <xdr:spPr>
        <a:xfrm>
          <a:off x="14541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50074</xdr:rowOff>
    </xdr:from>
    <xdr:to>
      <xdr:col>81</xdr:col>
      <xdr:colOff>50800</xdr:colOff>
      <xdr:row>41</xdr:row>
      <xdr:rowOff>64770</xdr:rowOff>
    </xdr:to>
    <xdr:cxnSp macro="">
      <xdr:nvCxnSpPr>
        <xdr:cNvPr id="442" name="直線コネクタ 441"/>
        <xdr:cNvCxnSpPr/>
      </xdr:nvCxnSpPr>
      <xdr:spPr>
        <a:xfrm>
          <a:off x="14592300" y="707952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156028</xdr:rowOff>
    </xdr:from>
    <xdr:to>
      <xdr:col>72</xdr:col>
      <xdr:colOff>38100</xdr:colOff>
      <xdr:row>41</xdr:row>
      <xdr:rowOff>86178</xdr:rowOff>
    </xdr:to>
    <xdr:sp macro="" textlink="">
      <xdr:nvSpPr>
        <xdr:cNvPr id="443" name="楕円 442"/>
        <xdr:cNvSpPr/>
      </xdr:nvSpPr>
      <xdr:spPr>
        <a:xfrm>
          <a:off x="13652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35378</xdr:rowOff>
    </xdr:from>
    <xdr:to>
      <xdr:col>76</xdr:col>
      <xdr:colOff>114300</xdr:colOff>
      <xdr:row>41</xdr:row>
      <xdr:rowOff>50074</xdr:rowOff>
    </xdr:to>
    <xdr:cxnSp macro="">
      <xdr:nvCxnSpPr>
        <xdr:cNvPr id="444" name="直線コネクタ 443"/>
        <xdr:cNvCxnSpPr/>
      </xdr:nvCxnSpPr>
      <xdr:spPr>
        <a:xfrm>
          <a:off x="13703300" y="70648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141333</xdr:rowOff>
    </xdr:from>
    <xdr:to>
      <xdr:col>67</xdr:col>
      <xdr:colOff>101600</xdr:colOff>
      <xdr:row>41</xdr:row>
      <xdr:rowOff>71483</xdr:rowOff>
    </xdr:to>
    <xdr:sp macro="" textlink="">
      <xdr:nvSpPr>
        <xdr:cNvPr id="445" name="楕円 444"/>
        <xdr:cNvSpPr/>
      </xdr:nvSpPr>
      <xdr:spPr>
        <a:xfrm>
          <a:off x="12763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20683</xdr:rowOff>
    </xdr:from>
    <xdr:to>
      <xdr:col>71</xdr:col>
      <xdr:colOff>177800</xdr:colOff>
      <xdr:row>41</xdr:row>
      <xdr:rowOff>35378</xdr:rowOff>
    </xdr:to>
    <xdr:cxnSp macro="">
      <xdr:nvCxnSpPr>
        <xdr:cNvPr id="446" name="直線コネクタ 445"/>
        <xdr:cNvCxnSpPr/>
      </xdr:nvCxnSpPr>
      <xdr:spPr>
        <a:xfrm>
          <a:off x="12814300" y="70501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106697</xdr:rowOff>
    </xdr:from>
    <xdr:ext cx="405111" cy="259045"/>
    <xdr:sp macro="" textlink="">
      <xdr:nvSpPr>
        <xdr:cNvPr id="451" name="n_1mainValue【認定こども園・幼稚園・保育所】&#10;有形固定資産減価償却率"/>
        <xdr:cNvSpPr txBox="1"/>
      </xdr:nvSpPr>
      <xdr:spPr>
        <a:xfrm>
          <a:off x="15266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92001</xdr:rowOff>
    </xdr:from>
    <xdr:ext cx="405111" cy="259045"/>
    <xdr:sp macro="" textlink="">
      <xdr:nvSpPr>
        <xdr:cNvPr id="452" name="n_2mainValue【認定こども園・幼稚園・保育所】&#10;有形固定資産減価償却率"/>
        <xdr:cNvSpPr txBox="1"/>
      </xdr:nvSpPr>
      <xdr:spPr>
        <a:xfrm>
          <a:off x="14389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77305</xdr:rowOff>
    </xdr:from>
    <xdr:ext cx="405111" cy="259045"/>
    <xdr:sp macro="" textlink="">
      <xdr:nvSpPr>
        <xdr:cNvPr id="453" name="n_3mainValue【認定こども園・幼稚園・保育所】&#10;有形固定資産減価償却率"/>
        <xdr:cNvSpPr txBox="1"/>
      </xdr:nvSpPr>
      <xdr:spPr>
        <a:xfrm>
          <a:off x="13500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62610</xdr:rowOff>
    </xdr:from>
    <xdr:ext cx="405111" cy="259045"/>
    <xdr:sp macro="" textlink="">
      <xdr:nvSpPr>
        <xdr:cNvPr id="454" name="n_4mainValue【認定こども園・幼稚園・保育所】&#10;有形固定資産減価償却率"/>
        <xdr:cNvSpPr txBox="1"/>
      </xdr:nvSpPr>
      <xdr:spPr>
        <a:xfrm>
          <a:off x="12611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47803</xdr:rowOff>
    </xdr:from>
    <xdr:to>
      <xdr:col>116</xdr:col>
      <xdr:colOff>114300</xdr:colOff>
      <xdr:row>37</xdr:row>
      <xdr:rowOff>149403</xdr:rowOff>
    </xdr:to>
    <xdr:sp macro="" textlink="">
      <xdr:nvSpPr>
        <xdr:cNvPr id="492" name="楕円 491"/>
        <xdr:cNvSpPr/>
      </xdr:nvSpPr>
      <xdr:spPr>
        <a:xfrm>
          <a:off x="22110700" y="63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70680</xdr:rowOff>
    </xdr:from>
    <xdr:ext cx="469744" cy="259045"/>
    <xdr:sp macro="" textlink="">
      <xdr:nvSpPr>
        <xdr:cNvPr id="493" name="【認定こども園・幼稚園・保育所】&#10;一人当たり面積該当値テキスト"/>
        <xdr:cNvSpPr txBox="1"/>
      </xdr:nvSpPr>
      <xdr:spPr>
        <a:xfrm>
          <a:off x="22199600" y="624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65176</xdr:rowOff>
    </xdr:from>
    <xdr:to>
      <xdr:col>112</xdr:col>
      <xdr:colOff>38100</xdr:colOff>
      <xdr:row>37</xdr:row>
      <xdr:rowOff>166776</xdr:rowOff>
    </xdr:to>
    <xdr:sp macro="" textlink="">
      <xdr:nvSpPr>
        <xdr:cNvPr id="494" name="楕円 493"/>
        <xdr:cNvSpPr/>
      </xdr:nvSpPr>
      <xdr:spPr>
        <a:xfrm>
          <a:off x="21272500" y="64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98603</xdr:rowOff>
    </xdr:from>
    <xdr:to>
      <xdr:col>116</xdr:col>
      <xdr:colOff>63500</xdr:colOff>
      <xdr:row>37</xdr:row>
      <xdr:rowOff>115976</xdr:rowOff>
    </xdr:to>
    <xdr:cxnSp macro="">
      <xdr:nvCxnSpPr>
        <xdr:cNvPr id="495" name="直線コネクタ 494"/>
        <xdr:cNvCxnSpPr/>
      </xdr:nvCxnSpPr>
      <xdr:spPr>
        <a:xfrm flipV="1">
          <a:off x="21323300" y="6442253"/>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70663</xdr:rowOff>
    </xdr:from>
    <xdr:to>
      <xdr:col>107</xdr:col>
      <xdr:colOff>101600</xdr:colOff>
      <xdr:row>38</xdr:row>
      <xdr:rowOff>812</xdr:rowOff>
    </xdr:to>
    <xdr:sp macro="" textlink="">
      <xdr:nvSpPr>
        <xdr:cNvPr id="496" name="楕円 495"/>
        <xdr:cNvSpPr/>
      </xdr:nvSpPr>
      <xdr:spPr>
        <a:xfrm>
          <a:off x="20383500" y="6414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115976</xdr:rowOff>
    </xdr:from>
    <xdr:to>
      <xdr:col>111</xdr:col>
      <xdr:colOff>177800</xdr:colOff>
      <xdr:row>37</xdr:row>
      <xdr:rowOff>121463</xdr:rowOff>
    </xdr:to>
    <xdr:cxnSp macro="">
      <xdr:nvCxnSpPr>
        <xdr:cNvPr id="497" name="直線コネクタ 496"/>
        <xdr:cNvCxnSpPr/>
      </xdr:nvCxnSpPr>
      <xdr:spPr>
        <a:xfrm flipV="1">
          <a:off x="20434300" y="645962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99924</xdr:rowOff>
    </xdr:from>
    <xdr:to>
      <xdr:col>102</xdr:col>
      <xdr:colOff>165100</xdr:colOff>
      <xdr:row>38</xdr:row>
      <xdr:rowOff>30074</xdr:rowOff>
    </xdr:to>
    <xdr:sp macro="" textlink="">
      <xdr:nvSpPr>
        <xdr:cNvPr id="498" name="楕円 497"/>
        <xdr:cNvSpPr/>
      </xdr:nvSpPr>
      <xdr:spPr>
        <a:xfrm>
          <a:off x="19494500" y="64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121463</xdr:rowOff>
    </xdr:from>
    <xdr:to>
      <xdr:col>107</xdr:col>
      <xdr:colOff>50800</xdr:colOff>
      <xdr:row>37</xdr:row>
      <xdr:rowOff>150724</xdr:rowOff>
    </xdr:to>
    <xdr:cxnSp macro="">
      <xdr:nvCxnSpPr>
        <xdr:cNvPr id="499" name="直線コネクタ 498"/>
        <xdr:cNvCxnSpPr/>
      </xdr:nvCxnSpPr>
      <xdr:spPr>
        <a:xfrm flipV="1">
          <a:off x="19545300" y="646511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101752</xdr:rowOff>
    </xdr:from>
    <xdr:to>
      <xdr:col>98</xdr:col>
      <xdr:colOff>38100</xdr:colOff>
      <xdr:row>38</xdr:row>
      <xdr:rowOff>31902</xdr:rowOff>
    </xdr:to>
    <xdr:sp macro="" textlink="">
      <xdr:nvSpPr>
        <xdr:cNvPr id="500" name="楕円 499"/>
        <xdr:cNvSpPr/>
      </xdr:nvSpPr>
      <xdr:spPr>
        <a:xfrm>
          <a:off x="18605500" y="64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150724</xdr:rowOff>
    </xdr:from>
    <xdr:to>
      <xdr:col>102</xdr:col>
      <xdr:colOff>114300</xdr:colOff>
      <xdr:row>37</xdr:row>
      <xdr:rowOff>152552</xdr:rowOff>
    </xdr:to>
    <xdr:cxnSp macro="">
      <xdr:nvCxnSpPr>
        <xdr:cNvPr id="501" name="直線コネクタ 500"/>
        <xdr:cNvCxnSpPr/>
      </xdr:nvCxnSpPr>
      <xdr:spPr>
        <a:xfrm flipV="1">
          <a:off x="18656300" y="649437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11853</xdr:rowOff>
    </xdr:from>
    <xdr:ext cx="469744" cy="259045"/>
    <xdr:sp macro="" textlink="">
      <xdr:nvSpPr>
        <xdr:cNvPr id="506" name="n_1mainValue【認定こども園・幼稚園・保育所】&#10;一人当たり面積"/>
        <xdr:cNvSpPr txBox="1"/>
      </xdr:nvSpPr>
      <xdr:spPr>
        <a:xfrm>
          <a:off x="21075727" y="61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17340</xdr:rowOff>
    </xdr:from>
    <xdr:ext cx="469744" cy="259045"/>
    <xdr:sp macro="" textlink="">
      <xdr:nvSpPr>
        <xdr:cNvPr id="507" name="n_2mainValue【認定こども園・幼稚園・保育所】&#10;一人当たり面積"/>
        <xdr:cNvSpPr txBox="1"/>
      </xdr:nvSpPr>
      <xdr:spPr>
        <a:xfrm>
          <a:off x="20199427" y="61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46601</xdr:rowOff>
    </xdr:from>
    <xdr:ext cx="469744" cy="259045"/>
    <xdr:sp macro="" textlink="">
      <xdr:nvSpPr>
        <xdr:cNvPr id="508" name="n_3mainValue【認定こども園・幼稚園・保育所】&#10;一人当たり面積"/>
        <xdr:cNvSpPr txBox="1"/>
      </xdr:nvSpPr>
      <xdr:spPr>
        <a:xfrm>
          <a:off x="19310427" y="621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48429</xdr:rowOff>
    </xdr:from>
    <xdr:ext cx="469744" cy="259045"/>
    <xdr:sp macro="" textlink="">
      <xdr:nvSpPr>
        <xdr:cNvPr id="509" name="n_4mainValue【認定こども園・幼稚園・保育所】&#10;一人当たり面積"/>
        <xdr:cNvSpPr txBox="1"/>
      </xdr:nvSpPr>
      <xdr:spPr>
        <a:xfrm>
          <a:off x="18421427" y="622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37374</xdr:rowOff>
    </xdr:from>
    <xdr:to>
      <xdr:col>85</xdr:col>
      <xdr:colOff>177800</xdr:colOff>
      <xdr:row>61</xdr:row>
      <xdr:rowOff>138974</xdr:rowOff>
    </xdr:to>
    <xdr:sp macro="" textlink="">
      <xdr:nvSpPr>
        <xdr:cNvPr id="551" name="楕円 550"/>
        <xdr:cNvSpPr/>
      </xdr:nvSpPr>
      <xdr:spPr>
        <a:xfrm>
          <a:off x="16268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15801</xdr:rowOff>
    </xdr:from>
    <xdr:ext cx="405111" cy="259045"/>
    <xdr:sp macro="" textlink="">
      <xdr:nvSpPr>
        <xdr:cNvPr id="552" name="【学校施設】&#10;有形固定資産減価償却率該当値テキスト"/>
        <xdr:cNvSpPr txBox="1"/>
      </xdr:nvSpPr>
      <xdr:spPr>
        <a:xfrm>
          <a:off x="16357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53" name="楕円 552"/>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88174</xdr:rowOff>
    </xdr:to>
    <xdr:cxnSp macro="">
      <xdr:nvCxnSpPr>
        <xdr:cNvPr id="554" name="直線コネクタ 553"/>
        <xdr:cNvCxnSpPr/>
      </xdr:nvCxnSpPr>
      <xdr:spPr>
        <a:xfrm>
          <a:off x="15481300" y="105156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55" name="楕円 554"/>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57150</xdr:rowOff>
    </xdr:to>
    <xdr:cxnSp macro="">
      <xdr:nvCxnSpPr>
        <xdr:cNvPr id="556" name="直線コネクタ 555"/>
        <xdr:cNvCxnSpPr/>
      </xdr:nvCxnSpPr>
      <xdr:spPr>
        <a:xfrm>
          <a:off x="14592300" y="104813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136978</xdr:rowOff>
    </xdr:from>
    <xdr:to>
      <xdr:col>72</xdr:col>
      <xdr:colOff>38100</xdr:colOff>
      <xdr:row>61</xdr:row>
      <xdr:rowOff>67128</xdr:rowOff>
    </xdr:to>
    <xdr:sp macro="" textlink="">
      <xdr:nvSpPr>
        <xdr:cNvPr id="557" name="楕円 556"/>
        <xdr:cNvSpPr/>
      </xdr:nvSpPr>
      <xdr:spPr>
        <a:xfrm>
          <a:off x="13652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16328</xdr:rowOff>
    </xdr:from>
    <xdr:to>
      <xdr:col>76</xdr:col>
      <xdr:colOff>114300</xdr:colOff>
      <xdr:row>61</xdr:row>
      <xdr:rowOff>22860</xdr:rowOff>
    </xdr:to>
    <xdr:cxnSp macro="">
      <xdr:nvCxnSpPr>
        <xdr:cNvPr id="558" name="直線コネクタ 557"/>
        <xdr:cNvCxnSpPr/>
      </xdr:nvCxnSpPr>
      <xdr:spPr>
        <a:xfrm>
          <a:off x="13703300" y="1047477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83094</xdr:rowOff>
    </xdr:from>
    <xdr:to>
      <xdr:col>67</xdr:col>
      <xdr:colOff>101600</xdr:colOff>
      <xdr:row>61</xdr:row>
      <xdr:rowOff>13244</xdr:rowOff>
    </xdr:to>
    <xdr:sp macro="" textlink="">
      <xdr:nvSpPr>
        <xdr:cNvPr id="559" name="楕円 558"/>
        <xdr:cNvSpPr/>
      </xdr:nvSpPr>
      <xdr:spPr>
        <a:xfrm>
          <a:off x="12763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133894</xdr:rowOff>
    </xdr:from>
    <xdr:to>
      <xdr:col>71</xdr:col>
      <xdr:colOff>177800</xdr:colOff>
      <xdr:row>61</xdr:row>
      <xdr:rowOff>16328</xdr:rowOff>
    </xdr:to>
    <xdr:cxnSp macro="">
      <xdr:nvCxnSpPr>
        <xdr:cNvPr id="560" name="直線コネクタ 559"/>
        <xdr:cNvCxnSpPr/>
      </xdr:nvCxnSpPr>
      <xdr:spPr>
        <a:xfrm>
          <a:off x="12814300" y="1042089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65" name="n_1mainValue【学校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66" name="n_2mainValue【学校施設】&#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58255</xdr:rowOff>
    </xdr:from>
    <xdr:ext cx="405111" cy="259045"/>
    <xdr:sp macro="" textlink="">
      <xdr:nvSpPr>
        <xdr:cNvPr id="567" name="n_3mainValue【学校施設】&#10;有形固定資産減価償却率"/>
        <xdr:cNvSpPr txBox="1"/>
      </xdr:nvSpPr>
      <xdr:spPr>
        <a:xfrm>
          <a:off x="13500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4371</xdr:rowOff>
    </xdr:from>
    <xdr:ext cx="405111" cy="259045"/>
    <xdr:sp macro="" textlink="">
      <xdr:nvSpPr>
        <xdr:cNvPr id="568" name="n_4mainValue【学校施設】&#10;有形固定資産減価償却率"/>
        <xdr:cNvSpPr txBox="1"/>
      </xdr:nvSpPr>
      <xdr:spPr>
        <a:xfrm>
          <a:off x="12611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141544</xdr:rowOff>
    </xdr:from>
    <xdr:to>
      <xdr:col>116</xdr:col>
      <xdr:colOff>114300</xdr:colOff>
      <xdr:row>62</xdr:row>
      <xdr:rowOff>71694</xdr:rowOff>
    </xdr:to>
    <xdr:sp macro="" textlink="">
      <xdr:nvSpPr>
        <xdr:cNvPr id="606" name="楕円 605"/>
        <xdr:cNvSpPr/>
      </xdr:nvSpPr>
      <xdr:spPr>
        <a:xfrm>
          <a:off x="22110700" y="1059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164421</xdr:rowOff>
    </xdr:from>
    <xdr:ext cx="469744" cy="259045"/>
    <xdr:sp macro="" textlink="">
      <xdr:nvSpPr>
        <xdr:cNvPr id="607" name="【学校施設】&#10;一人当たり面積該当値テキスト"/>
        <xdr:cNvSpPr txBox="1"/>
      </xdr:nvSpPr>
      <xdr:spPr>
        <a:xfrm>
          <a:off x="22199600" y="1045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149179</xdr:rowOff>
    </xdr:from>
    <xdr:to>
      <xdr:col>112</xdr:col>
      <xdr:colOff>38100</xdr:colOff>
      <xdr:row>62</xdr:row>
      <xdr:rowOff>79329</xdr:rowOff>
    </xdr:to>
    <xdr:sp macro="" textlink="">
      <xdr:nvSpPr>
        <xdr:cNvPr id="608" name="楕円 607"/>
        <xdr:cNvSpPr/>
      </xdr:nvSpPr>
      <xdr:spPr>
        <a:xfrm>
          <a:off x="21272500" y="106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20894</xdr:rowOff>
    </xdr:from>
    <xdr:to>
      <xdr:col>116</xdr:col>
      <xdr:colOff>63500</xdr:colOff>
      <xdr:row>62</xdr:row>
      <xdr:rowOff>28529</xdr:rowOff>
    </xdr:to>
    <xdr:cxnSp macro="">
      <xdr:nvCxnSpPr>
        <xdr:cNvPr id="609" name="直線コネクタ 608"/>
        <xdr:cNvCxnSpPr/>
      </xdr:nvCxnSpPr>
      <xdr:spPr>
        <a:xfrm flipV="1">
          <a:off x="21323300" y="10650794"/>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151831</xdr:rowOff>
    </xdr:from>
    <xdr:to>
      <xdr:col>107</xdr:col>
      <xdr:colOff>101600</xdr:colOff>
      <xdr:row>62</xdr:row>
      <xdr:rowOff>81981</xdr:rowOff>
    </xdr:to>
    <xdr:sp macro="" textlink="">
      <xdr:nvSpPr>
        <xdr:cNvPr id="610" name="楕円 609"/>
        <xdr:cNvSpPr/>
      </xdr:nvSpPr>
      <xdr:spPr>
        <a:xfrm>
          <a:off x="20383500" y="106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28529</xdr:rowOff>
    </xdr:from>
    <xdr:to>
      <xdr:col>111</xdr:col>
      <xdr:colOff>177800</xdr:colOff>
      <xdr:row>62</xdr:row>
      <xdr:rowOff>31181</xdr:rowOff>
    </xdr:to>
    <xdr:cxnSp macro="">
      <xdr:nvCxnSpPr>
        <xdr:cNvPr id="611" name="直線コネクタ 610"/>
        <xdr:cNvCxnSpPr/>
      </xdr:nvCxnSpPr>
      <xdr:spPr>
        <a:xfrm flipV="1">
          <a:off x="20434300" y="1065842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9596</xdr:rowOff>
    </xdr:from>
    <xdr:to>
      <xdr:col>102</xdr:col>
      <xdr:colOff>165100</xdr:colOff>
      <xdr:row>62</xdr:row>
      <xdr:rowOff>111196</xdr:rowOff>
    </xdr:to>
    <xdr:sp macro="" textlink="">
      <xdr:nvSpPr>
        <xdr:cNvPr id="612" name="楕円 611"/>
        <xdr:cNvSpPr/>
      </xdr:nvSpPr>
      <xdr:spPr>
        <a:xfrm>
          <a:off x="19494500" y="106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31181</xdr:rowOff>
    </xdr:from>
    <xdr:to>
      <xdr:col>107</xdr:col>
      <xdr:colOff>50800</xdr:colOff>
      <xdr:row>62</xdr:row>
      <xdr:rowOff>60396</xdr:rowOff>
    </xdr:to>
    <xdr:cxnSp macro="">
      <xdr:nvCxnSpPr>
        <xdr:cNvPr id="613" name="直線コネクタ 612"/>
        <xdr:cNvCxnSpPr/>
      </xdr:nvCxnSpPr>
      <xdr:spPr>
        <a:xfrm flipV="1">
          <a:off x="19545300" y="10661081"/>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165776</xdr:rowOff>
    </xdr:from>
    <xdr:to>
      <xdr:col>98</xdr:col>
      <xdr:colOff>38100</xdr:colOff>
      <xdr:row>62</xdr:row>
      <xdr:rowOff>95926</xdr:rowOff>
    </xdr:to>
    <xdr:sp macro="" textlink="">
      <xdr:nvSpPr>
        <xdr:cNvPr id="614" name="楕円 613"/>
        <xdr:cNvSpPr/>
      </xdr:nvSpPr>
      <xdr:spPr>
        <a:xfrm>
          <a:off x="18605500" y="106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45126</xdr:rowOff>
    </xdr:from>
    <xdr:to>
      <xdr:col>102</xdr:col>
      <xdr:colOff>114300</xdr:colOff>
      <xdr:row>62</xdr:row>
      <xdr:rowOff>60396</xdr:rowOff>
    </xdr:to>
    <xdr:cxnSp macro="">
      <xdr:nvCxnSpPr>
        <xdr:cNvPr id="615" name="直線コネクタ 614"/>
        <xdr:cNvCxnSpPr/>
      </xdr:nvCxnSpPr>
      <xdr:spPr>
        <a:xfrm>
          <a:off x="18656300" y="10675026"/>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9" name="n_4aveValue【学校施設】&#10;一人当たり面積"/>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95856</xdr:rowOff>
    </xdr:from>
    <xdr:ext cx="469744" cy="259045"/>
    <xdr:sp macro="" textlink="">
      <xdr:nvSpPr>
        <xdr:cNvPr id="620" name="n_1mainValue【学校施設】&#10;一人当たり面積"/>
        <xdr:cNvSpPr txBox="1"/>
      </xdr:nvSpPr>
      <xdr:spPr>
        <a:xfrm>
          <a:off x="21075727" y="1038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98508</xdr:rowOff>
    </xdr:from>
    <xdr:ext cx="469744" cy="259045"/>
    <xdr:sp macro="" textlink="">
      <xdr:nvSpPr>
        <xdr:cNvPr id="621" name="n_2mainValue【学校施設】&#10;一人当たり面積"/>
        <xdr:cNvSpPr txBox="1"/>
      </xdr:nvSpPr>
      <xdr:spPr>
        <a:xfrm>
          <a:off x="20199427" y="1038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127723</xdr:rowOff>
    </xdr:from>
    <xdr:ext cx="469744" cy="259045"/>
    <xdr:sp macro="" textlink="">
      <xdr:nvSpPr>
        <xdr:cNvPr id="622" name="n_3mainValue【学校施設】&#10;一人当たり面積"/>
        <xdr:cNvSpPr txBox="1"/>
      </xdr:nvSpPr>
      <xdr:spPr>
        <a:xfrm>
          <a:off x="19310427" y="104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112453</xdr:rowOff>
    </xdr:from>
    <xdr:ext cx="469744" cy="259045"/>
    <xdr:sp macro="" textlink="">
      <xdr:nvSpPr>
        <xdr:cNvPr id="623" name="n_4mainValue【学校施設】&#10;一人当たり面積"/>
        <xdr:cNvSpPr txBox="1"/>
      </xdr:nvSpPr>
      <xdr:spPr>
        <a:xfrm>
          <a:off x="18421427" y="1039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157118</xdr:rowOff>
    </xdr:from>
    <xdr:to>
      <xdr:col>85</xdr:col>
      <xdr:colOff>177800</xdr:colOff>
      <xdr:row>79</xdr:row>
      <xdr:rowOff>87268</xdr:rowOff>
    </xdr:to>
    <xdr:sp macro="" textlink="">
      <xdr:nvSpPr>
        <xdr:cNvPr id="665" name="楕円 664"/>
        <xdr:cNvSpPr/>
      </xdr:nvSpPr>
      <xdr:spPr>
        <a:xfrm>
          <a:off x="162687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8545</xdr:rowOff>
    </xdr:from>
    <xdr:ext cx="405111" cy="259045"/>
    <xdr:sp macro="" textlink="">
      <xdr:nvSpPr>
        <xdr:cNvPr id="666" name="【児童館】&#10;有形固定資産減価償却率該当値テキスト"/>
        <xdr:cNvSpPr txBox="1"/>
      </xdr:nvSpPr>
      <xdr:spPr>
        <a:xfrm>
          <a:off x="16357600" y="1338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82006</xdr:rowOff>
    </xdr:from>
    <xdr:to>
      <xdr:col>81</xdr:col>
      <xdr:colOff>101600</xdr:colOff>
      <xdr:row>79</xdr:row>
      <xdr:rowOff>12156</xdr:rowOff>
    </xdr:to>
    <xdr:sp macro="" textlink="">
      <xdr:nvSpPr>
        <xdr:cNvPr id="667" name="楕円 666"/>
        <xdr:cNvSpPr/>
      </xdr:nvSpPr>
      <xdr:spPr>
        <a:xfrm>
          <a:off x="15430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132806</xdr:rowOff>
    </xdr:from>
    <xdr:to>
      <xdr:col>85</xdr:col>
      <xdr:colOff>127000</xdr:colOff>
      <xdr:row>79</xdr:row>
      <xdr:rowOff>36468</xdr:rowOff>
    </xdr:to>
    <xdr:cxnSp macro="">
      <xdr:nvCxnSpPr>
        <xdr:cNvPr id="668" name="直線コネクタ 667"/>
        <xdr:cNvCxnSpPr/>
      </xdr:nvCxnSpPr>
      <xdr:spPr>
        <a:xfrm>
          <a:off x="15481300" y="1350590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8527</xdr:rowOff>
    </xdr:from>
    <xdr:to>
      <xdr:col>76</xdr:col>
      <xdr:colOff>165100</xdr:colOff>
      <xdr:row>78</xdr:row>
      <xdr:rowOff>110127</xdr:rowOff>
    </xdr:to>
    <xdr:sp macro="" textlink="">
      <xdr:nvSpPr>
        <xdr:cNvPr id="669" name="楕円 668"/>
        <xdr:cNvSpPr/>
      </xdr:nvSpPr>
      <xdr:spPr>
        <a:xfrm>
          <a:off x="14541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59327</xdr:rowOff>
    </xdr:from>
    <xdr:to>
      <xdr:col>81</xdr:col>
      <xdr:colOff>50800</xdr:colOff>
      <xdr:row>78</xdr:row>
      <xdr:rowOff>132806</xdr:rowOff>
    </xdr:to>
    <xdr:cxnSp macro="">
      <xdr:nvCxnSpPr>
        <xdr:cNvPr id="670" name="直線コネクタ 669"/>
        <xdr:cNvCxnSpPr/>
      </xdr:nvCxnSpPr>
      <xdr:spPr>
        <a:xfrm>
          <a:off x="14592300" y="1343242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103232</xdr:rowOff>
    </xdr:from>
    <xdr:to>
      <xdr:col>72</xdr:col>
      <xdr:colOff>38100</xdr:colOff>
      <xdr:row>78</xdr:row>
      <xdr:rowOff>33382</xdr:rowOff>
    </xdr:to>
    <xdr:sp macro="" textlink="">
      <xdr:nvSpPr>
        <xdr:cNvPr id="671" name="楕円 670"/>
        <xdr:cNvSpPr/>
      </xdr:nvSpPr>
      <xdr:spPr>
        <a:xfrm>
          <a:off x="13652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154032</xdr:rowOff>
    </xdr:from>
    <xdr:to>
      <xdr:col>76</xdr:col>
      <xdr:colOff>114300</xdr:colOff>
      <xdr:row>78</xdr:row>
      <xdr:rowOff>59327</xdr:rowOff>
    </xdr:to>
    <xdr:cxnSp macro="">
      <xdr:nvCxnSpPr>
        <xdr:cNvPr id="672" name="直線コネクタ 671"/>
        <xdr:cNvCxnSpPr/>
      </xdr:nvCxnSpPr>
      <xdr:spPr>
        <a:xfrm>
          <a:off x="13703300" y="13355682"/>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73" name="n_1aveValue【児童館】&#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4" name="n_2aveValue【児童館】&#10;有形固定資産減価償却率"/>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675" name="n_3aveValue【児童館】&#10;有形固定資産減価償却率"/>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76" name="n_4aveValue【児童館】&#10;有形固定資産減価償却率"/>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28683</xdr:rowOff>
    </xdr:from>
    <xdr:ext cx="405111" cy="259045"/>
    <xdr:sp macro="" textlink="">
      <xdr:nvSpPr>
        <xdr:cNvPr id="677" name="n_1mainValue【児童館】&#10;有形固定資産減価償却率"/>
        <xdr:cNvSpPr txBox="1"/>
      </xdr:nvSpPr>
      <xdr:spPr>
        <a:xfrm>
          <a:off x="152660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126654</xdr:rowOff>
    </xdr:from>
    <xdr:ext cx="340478" cy="259045"/>
    <xdr:sp macro="" textlink="">
      <xdr:nvSpPr>
        <xdr:cNvPr id="678" name="n_2mainValue【児童館】&#10;有形固定資産減価償却率"/>
        <xdr:cNvSpPr txBox="1"/>
      </xdr:nvSpPr>
      <xdr:spPr>
        <a:xfrm>
          <a:off x="14422061" y="1315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49909</xdr:rowOff>
    </xdr:from>
    <xdr:ext cx="340478" cy="259045"/>
    <xdr:sp macro="" textlink="">
      <xdr:nvSpPr>
        <xdr:cNvPr id="679" name="n_3mainValue【児童館】&#10;有形固定資産減価償却率"/>
        <xdr:cNvSpPr txBox="1"/>
      </xdr:nvSpPr>
      <xdr:spPr>
        <a:xfrm>
          <a:off x="13533061" y="13080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1" name="直線コネクタ 700"/>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2" name="【児童館】&#10;一人当たり面積最小値テキスト"/>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3" name="直線コネクタ 702"/>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4" name="【児童館】&#10;一人当たり面積最大値テキスト"/>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5" name="直線コネクタ 704"/>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6" name="【児童館】&#10;一人当たり面積平均値テキスト"/>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07" name="フローチャート: 判断 706"/>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8" name="フローチャート: 判断 707"/>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9" name="フローチャート: 判断 708"/>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10" name="フローチャート: 判断 709"/>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11" name="フローチャート: 判断 710"/>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167894</xdr:rowOff>
    </xdr:from>
    <xdr:to>
      <xdr:col>116</xdr:col>
      <xdr:colOff>114300</xdr:colOff>
      <xdr:row>81</xdr:row>
      <xdr:rowOff>98044</xdr:rowOff>
    </xdr:to>
    <xdr:sp macro="" textlink="">
      <xdr:nvSpPr>
        <xdr:cNvPr id="717" name="楕円 716"/>
        <xdr:cNvSpPr/>
      </xdr:nvSpPr>
      <xdr:spPr>
        <a:xfrm>
          <a:off x="221107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19321</xdr:rowOff>
    </xdr:from>
    <xdr:ext cx="469744" cy="259045"/>
    <xdr:sp macro="" textlink="">
      <xdr:nvSpPr>
        <xdr:cNvPr id="718" name="【児童館】&#10;一人当たり面積該当値テキスト"/>
        <xdr:cNvSpPr txBox="1"/>
      </xdr:nvSpPr>
      <xdr:spPr>
        <a:xfrm>
          <a:off x="22199600" y="1373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17018</xdr:rowOff>
    </xdr:from>
    <xdr:to>
      <xdr:col>112</xdr:col>
      <xdr:colOff>38100</xdr:colOff>
      <xdr:row>81</xdr:row>
      <xdr:rowOff>118618</xdr:rowOff>
    </xdr:to>
    <xdr:sp macro="" textlink="">
      <xdr:nvSpPr>
        <xdr:cNvPr id="719" name="楕円 718"/>
        <xdr:cNvSpPr/>
      </xdr:nvSpPr>
      <xdr:spPr>
        <a:xfrm>
          <a:off x="212725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47244</xdr:rowOff>
    </xdr:from>
    <xdr:to>
      <xdr:col>116</xdr:col>
      <xdr:colOff>63500</xdr:colOff>
      <xdr:row>81</xdr:row>
      <xdr:rowOff>67818</xdr:rowOff>
    </xdr:to>
    <xdr:cxnSp macro="">
      <xdr:nvCxnSpPr>
        <xdr:cNvPr id="720" name="直線コネクタ 719"/>
        <xdr:cNvCxnSpPr/>
      </xdr:nvCxnSpPr>
      <xdr:spPr>
        <a:xfrm flipV="1">
          <a:off x="21323300" y="1393469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23876</xdr:rowOff>
    </xdr:from>
    <xdr:to>
      <xdr:col>107</xdr:col>
      <xdr:colOff>101600</xdr:colOff>
      <xdr:row>81</xdr:row>
      <xdr:rowOff>125476</xdr:rowOff>
    </xdr:to>
    <xdr:sp macro="" textlink="">
      <xdr:nvSpPr>
        <xdr:cNvPr id="721" name="楕円 720"/>
        <xdr:cNvSpPr/>
      </xdr:nvSpPr>
      <xdr:spPr>
        <a:xfrm>
          <a:off x="20383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67818</xdr:rowOff>
    </xdr:from>
    <xdr:to>
      <xdr:col>111</xdr:col>
      <xdr:colOff>177800</xdr:colOff>
      <xdr:row>81</xdr:row>
      <xdr:rowOff>74676</xdr:rowOff>
    </xdr:to>
    <xdr:cxnSp macro="">
      <xdr:nvCxnSpPr>
        <xdr:cNvPr id="722" name="直線コネクタ 721"/>
        <xdr:cNvCxnSpPr/>
      </xdr:nvCxnSpPr>
      <xdr:spPr>
        <a:xfrm flipV="1">
          <a:off x="20434300" y="139552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58165</xdr:rowOff>
    </xdr:from>
    <xdr:to>
      <xdr:col>102</xdr:col>
      <xdr:colOff>165100</xdr:colOff>
      <xdr:row>81</xdr:row>
      <xdr:rowOff>159765</xdr:rowOff>
    </xdr:to>
    <xdr:sp macro="" textlink="">
      <xdr:nvSpPr>
        <xdr:cNvPr id="723" name="楕円 722"/>
        <xdr:cNvSpPr/>
      </xdr:nvSpPr>
      <xdr:spPr>
        <a:xfrm>
          <a:off x="19494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74676</xdr:rowOff>
    </xdr:from>
    <xdr:to>
      <xdr:col>107</xdr:col>
      <xdr:colOff>50800</xdr:colOff>
      <xdr:row>81</xdr:row>
      <xdr:rowOff>108965</xdr:rowOff>
    </xdr:to>
    <xdr:cxnSp macro="">
      <xdr:nvCxnSpPr>
        <xdr:cNvPr id="724" name="直線コネクタ 723"/>
        <xdr:cNvCxnSpPr/>
      </xdr:nvCxnSpPr>
      <xdr:spPr>
        <a:xfrm flipV="1">
          <a:off x="19545300" y="1396212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25" name="n_1aveValue【児童館】&#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26" name="n_2aveValue【児童館】&#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727" name="n_3aveValue【児童館】&#10;一人当たり面積"/>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28" name="n_4aveValue【児童館】&#10;一人当たり面積"/>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135145</xdr:rowOff>
    </xdr:from>
    <xdr:ext cx="469744" cy="259045"/>
    <xdr:sp macro="" textlink="">
      <xdr:nvSpPr>
        <xdr:cNvPr id="729" name="n_1mainValue【児童館】&#10;一人当たり面積"/>
        <xdr:cNvSpPr txBox="1"/>
      </xdr:nvSpPr>
      <xdr:spPr>
        <a:xfrm>
          <a:off x="21075727" y="136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142003</xdr:rowOff>
    </xdr:from>
    <xdr:ext cx="469744" cy="259045"/>
    <xdr:sp macro="" textlink="">
      <xdr:nvSpPr>
        <xdr:cNvPr id="730" name="n_2mainValue【児童館】&#10;一人当たり面積"/>
        <xdr:cNvSpPr txBox="1"/>
      </xdr:nvSpPr>
      <xdr:spPr>
        <a:xfrm>
          <a:off x="20199427" y="136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4842</xdr:rowOff>
    </xdr:from>
    <xdr:ext cx="469744" cy="259045"/>
    <xdr:sp macro="" textlink="">
      <xdr:nvSpPr>
        <xdr:cNvPr id="731" name="n_3mainValue【児童館】&#10;一人当たり面積"/>
        <xdr:cNvSpPr txBox="1"/>
      </xdr:nvSpPr>
      <xdr:spPr>
        <a:xfrm>
          <a:off x="19310427" y="1372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57" name="直線コネクタ 756"/>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0"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1" name="直線コネクタ 76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2" name="【公民館】&#10;有形固定資産減価償却率平均値テキスト"/>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3" name="フローチャート: 判断 762"/>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64" name="フローチャート: 判断 763"/>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65" name="フローチャート: 判断 764"/>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66" name="フローチャート: 判断 765"/>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67" name="フローチャート: 判断 766"/>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61323</xdr:rowOff>
    </xdr:from>
    <xdr:to>
      <xdr:col>85</xdr:col>
      <xdr:colOff>177800</xdr:colOff>
      <xdr:row>107</xdr:row>
      <xdr:rowOff>162923</xdr:rowOff>
    </xdr:to>
    <xdr:sp macro="" textlink="">
      <xdr:nvSpPr>
        <xdr:cNvPr id="773" name="楕円 772"/>
        <xdr:cNvSpPr/>
      </xdr:nvSpPr>
      <xdr:spPr>
        <a:xfrm>
          <a:off x="16268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39750</xdr:rowOff>
    </xdr:from>
    <xdr:ext cx="405111" cy="259045"/>
    <xdr:sp macro="" textlink="">
      <xdr:nvSpPr>
        <xdr:cNvPr id="774" name="【公民館】&#10;有形固定資産減価償却率該当値テキスト"/>
        <xdr:cNvSpPr txBox="1"/>
      </xdr:nvSpPr>
      <xdr:spPr>
        <a:xfrm>
          <a:off x="16357600"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28666</xdr:rowOff>
    </xdr:from>
    <xdr:to>
      <xdr:col>81</xdr:col>
      <xdr:colOff>101600</xdr:colOff>
      <xdr:row>107</xdr:row>
      <xdr:rowOff>130266</xdr:rowOff>
    </xdr:to>
    <xdr:sp macro="" textlink="">
      <xdr:nvSpPr>
        <xdr:cNvPr id="775" name="楕円 774"/>
        <xdr:cNvSpPr/>
      </xdr:nvSpPr>
      <xdr:spPr>
        <a:xfrm>
          <a:off x="1543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79466</xdr:rowOff>
    </xdr:from>
    <xdr:to>
      <xdr:col>85</xdr:col>
      <xdr:colOff>127000</xdr:colOff>
      <xdr:row>107</xdr:row>
      <xdr:rowOff>112123</xdr:rowOff>
    </xdr:to>
    <xdr:cxnSp macro="">
      <xdr:nvCxnSpPr>
        <xdr:cNvPr id="776" name="直線コネクタ 775"/>
        <xdr:cNvCxnSpPr/>
      </xdr:nvCxnSpPr>
      <xdr:spPr>
        <a:xfrm>
          <a:off x="15481300" y="184246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167458</xdr:rowOff>
    </xdr:from>
    <xdr:to>
      <xdr:col>76</xdr:col>
      <xdr:colOff>165100</xdr:colOff>
      <xdr:row>107</xdr:row>
      <xdr:rowOff>97608</xdr:rowOff>
    </xdr:to>
    <xdr:sp macro="" textlink="">
      <xdr:nvSpPr>
        <xdr:cNvPr id="777" name="楕円 776"/>
        <xdr:cNvSpPr/>
      </xdr:nvSpPr>
      <xdr:spPr>
        <a:xfrm>
          <a:off x="14541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46808</xdr:rowOff>
    </xdr:from>
    <xdr:to>
      <xdr:col>81</xdr:col>
      <xdr:colOff>50800</xdr:colOff>
      <xdr:row>107</xdr:row>
      <xdr:rowOff>79466</xdr:rowOff>
    </xdr:to>
    <xdr:cxnSp macro="">
      <xdr:nvCxnSpPr>
        <xdr:cNvPr id="778" name="直線コネクタ 777"/>
        <xdr:cNvCxnSpPr/>
      </xdr:nvCxnSpPr>
      <xdr:spPr>
        <a:xfrm>
          <a:off x="14592300" y="183919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134801</xdr:rowOff>
    </xdr:from>
    <xdr:to>
      <xdr:col>72</xdr:col>
      <xdr:colOff>38100</xdr:colOff>
      <xdr:row>107</xdr:row>
      <xdr:rowOff>64951</xdr:rowOff>
    </xdr:to>
    <xdr:sp macro="" textlink="">
      <xdr:nvSpPr>
        <xdr:cNvPr id="779" name="楕円 778"/>
        <xdr:cNvSpPr/>
      </xdr:nvSpPr>
      <xdr:spPr>
        <a:xfrm>
          <a:off x="13652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xdr:rowOff>
    </xdr:from>
    <xdr:to>
      <xdr:col>76</xdr:col>
      <xdr:colOff>114300</xdr:colOff>
      <xdr:row>107</xdr:row>
      <xdr:rowOff>46808</xdr:rowOff>
    </xdr:to>
    <xdr:cxnSp macro="">
      <xdr:nvCxnSpPr>
        <xdr:cNvPr id="780" name="直線コネクタ 779"/>
        <xdr:cNvCxnSpPr/>
      </xdr:nvCxnSpPr>
      <xdr:spPr>
        <a:xfrm>
          <a:off x="13703300" y="183593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781" name="楕円 780"/>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107</xdr:row>
      <xdr:rowOff>14151</xdr:rowOff>
    </xdr:to>
    <xdr:cxnSp macro="">
      <xdr:nvCxnSpPr>
        <xdr:cNvPr id="782" name="直線コネクタ 781"/>
        <xdr:cNvCxnSpPr/>
      </xdr:nvCxnSpPr>
      <xdr:spPr>
        <a:xfrm>
          <a:off x="12814300" y="18158461"/>
          <a:ext cx="889000" cy="20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3" name="n_1aveValue【公民館】&#10;有形固定資産減価償却率"/>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84" name="n_2aveValue【公民館】&#10;有形固定資産減価償却率"/>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85" name="n_3aveValue【公民館】&#10;有形固定資産減価償却率"/>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86" name="n_4aveValue【公民館】&#10;有形固定資産減価償却率"/>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121393</xdr:rowOff>
    </xdr:from>
    <xdr:ext cx="405111" cy="259045"/>
    <xdr:sp macro="" textlink="">
      <xdr:nvSpPr>
        <xdr:cNvPr id="787" name="n_1mainValue【公民館】&#10;有形固定資産減価償却率"/>
        <xdr:cNvSpPr txBox="1"/>
      </xdr:nvSpPr>
      <xdr:spPr>
        <a:xfrm>
          <a:off x="152660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88735</xdr:rowOff>
    </xdr:from>
    <xdr:ext cx="405111" cy="259045"/>
    <xdr:sp macro="" textlink="">
      <xdr:nvSpPr>
        <xdr:cNvPr id="788" name="n_2mainValue【公民館】&#10;有形固定資産減価償却率"/>
        <xdr:cNvSpPr txBox="1"/>
      </xdr:nvSpPr>
      <xdr:spPr>
        <a:xfrm>
          <a:off x="14389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56078</xdr:rowOff>
    </xdr:from>
    <xdr:ext cx="405111" cy="259045"/>
    <xdr:sp macro="" textlink="">
      <xdr:nvSpPr>
        <xdr:cNvPr id="789" name="n_3mainValue【公民館】&#10;有形固定資産減価償却率"/>
        <xdr:cNvSpPr txBox="1"/>
      </xdr:nvSpPr>
      <xdr:spPr>
        <a:xfrm>
          <a:off x="13500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790" name="n_4mainValue【公民館】&#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6" name="テキスト ボックス 805"/>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08" name="テキスト ボックス 807"/>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0" name="テキスト ボックス 809"/>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2" name="テキスト ボックス 81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14" name="直線コネクタ 813"/>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5"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6" name="直線コネクタ 815"/>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17"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18" name="直線コネクタ 817"/>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19" name="【公民館】&#10;一人当たり面積平均値テキスト"/>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0" name="フローチャート: 判断 819"/>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1" name="フローチャート: 判断 820"/>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2" name="フローチャート: 判断 821"/>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3" name="フローチャート: 判断 822"/>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24" name="フローチャート: 判断 823"/>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69292</xdr:rowOff>
    </xdr:from>
    <xdr:to>
      <xdr:col>116</xdr:col>
      <xdr:colOff>114300</xdr:colOff>
      <xdr:row>107</xdr:row>
      <xdr:rowOff>170892</xdr:rowOff>
    </xdr:to>
    <xdr:sp macro="" textlink="">
      <xdr:nvSpPr>
        <xdr:cNvPr id="830" name="楕円 829"/>
        <xdr:cNvSpPr/>
      </xdr:nvSpPr>
      <xdr:spPr>
        <a:xfrm>
          <a:off x="22110700" y="184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92169</xdr:rowOff>
    </xdr:from>
    <xdr:ext cx="469744" cy="259045"/>
    <xdr:sp macro="" textlink="">
      <xdr:nvSpPr>
        <xdr:cNvPr id="831" name="【公民館】&#10;一人当たり面積該当値テキスト"/>
        <xdr:cNvSpPr txBox="1"/>
      </xdr:nvSpPr>
      <xdr:spPr>
        <a:xfrm>
          <a:off x="22199600" y="1826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74092</xdr:rowOff>
    </xdr:from>
    <xdr:to>
      <xdr:col>112</xdr:col>
      <xdr:colOff>38100</xdr:colOff>
      <xdr:row>108</xdr:row>
      <xdr:rowOff>4242</xdr:rowOff>
    </xdr:to>
    <xdr:sp macro="" textlink="">
      <xdr:nvSpPr>
        <xdr:cNvPr id="832" name="楕円 831"/>
        <xdr:cNvSpPr/>
      </xdr:nvSpPr>
      <xdr:spPr>
        <a:xfrm>
          <a:off x="21272500" y="184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120092</xdr:rowOff>
    </xdr:from>
    <xdr:to>
      <xdr:col>116</xdr:col>
      <xdr:colOff>63500</xdr:colOff>
      <xdr:row>107</xdr:row>
      <xdr:rowOff>124892</xdr:rowOff>
    </xdr:to>
    <xdr:cxnSp macro="">
      <xdr:nvCxnSpPr>
        <xdr:cNvPr id="833" name="直線コネクタ 832"/>
        <xdr:cNvCxnSpPr/>
      </xdr:nvCxnSpPr>
      <xdr:spPr>
        <a:xfrm flipV="1">
          <a:off x="21323300" y="18465242"/>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75767</xdr:rowOff>
    </xdr:from>
    <xdr:to>
      <xdr:col>107</xdr:col>
      <xdr:colOff>101600</xdr:colOff>
      <xdr:row>108</xdr:row>
      <xdr:rowOff>5917</xdr:rowOff>
    </xdr:to>
    <xdr:sp macro="" textlink="">
      <xdr:nvSpPr>
        <xdr:cNvPr id="834" name="楕円 833"/>
        <xdr:cNvSpPr/>
      </xdr:nvSpPr>
      <xdr:spPr>
        <a:xfrm>
          <a:off x="20383500" y="184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124892</xdr:rowOff>
    </xdr:from>
    <xdr:to>
      <xdr:col>111</xdr:col>
      <xdr:colOff>177800</xdr:colOff>
      <xdr:row>107</xdr:row>
      <xdr:rowOff>126567</xdr:rowOff>
    </xdr:to>
    <xdr:cxnSp macro="">
      <xdr:nvCxnSpPr>
        <xdr:cNvPr id="835" name="直線コネクタ 834"/>
        <xdr:cNvCxnSpPr/>
      </xdr:nvCxnSpPr>
      <xdr:spPr>
        <a:xfrm flipV="1">
          <a:off x="20434300" y="18470042"/>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84150</xdr:rowOff>
    </xdr:from>
    <xdr:to>
      <xdr:col>102</xdr:col>
      <xdr:colOff>165100</xdr:colOff>
      <xdr:row>108</xdr:row>
      <xdr:rowOff>14300</xdr:rowOff>
    </xdr:to>
    <xdr:sp macro="" textlink="">
      <xdr:nvSpPr>
        <xdr:cNvPr id="836" name="楕円 835"/>
        <xdr:cNvSpPr/>
      </xdr:nvSpPr>
      <xdr:spPr>
        <a:xfrm>
          <a:off x="19494500" y="184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126567</xdr:rowOff>
    </xdr:from>
    <xdr:to>
      <xdr:col>107</xdr:col>
      <xdr:colOff>50800</xdr:colOff>
      <xdr:row>107</xdr:row>
      <xdr:rowOff>134950</xdr:rowOff>
    </xdr:to>
    <xdr:cxnSp macro="">
      <xdr:nvCxnSpPr>
        <xdr:cNvPr id="837" name="直線コネクタ 836"/>
        <xdr:cNvCxnSpPr/>
      </xdr:nvCxnSpPr>
      <xdr:spPr>
        <a:xfrm flipV="1">
          <a:off x="19545300" y="1847171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43154</xdr:rowOff>
    </xdr:from>
    <xdr:to>
      <xdr:col>98</xdr:col>
      <xdr:colOff>38100</xdr:colOff>
      <xdr:row>108</xdr:row>
      <xdr:rowOff>144754</xdr:rowOff>
    </xdr:to>
    <xdr:sp macro="" textlink="">
      <xdr:nvSpPr>
        <xdr:cNvPr id="838" name="楕円 837"/>
        <xdr:cNvSpPr/>
      </xdr:nvSpPr>
      <xdr:spPr>
        <a:xfrm>
          <a:off x="18605500" y="185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134950</xdr:rowOff>
    </xdr:from>
    <xdr:to>
      <xdr:col>102</xdr:col>
      <xdr:colOff>114300</xdr:colOff>
      <xdr:row>108</xdr:row>
      <xdr:rowOff>93954</xdr:rowOff>
    </xdr:to>
    <xdr:cxnSp macro="">
      <xdr:nvCxnSpPr>
        <xdr:cNvPr id="839" name="直線コネクタ 838"/>
        <xdr:cNvCxnSpPr/>
      </xdr:nvCxnSpPr>
      <xdr:spPr>
        <a:xfrm flipV="1">
          <a:off x="18656300" y="18480100"/>
          <a:ext cx="8890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840" name="n_1aveValue【公民館】&#10;一人当たり面積"/>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841" name="n_2aveValue【公民館】&#10;一人当たり面積"/>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842" name="n_3aveValue【公民館】&#10;一人当たり面積"/>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43" name="n_4aveValue【公民館】&#10;一人当たり面積"/>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20769</xdr:rowOff>
    </xdr:from>
    <xdr:ext cx="469744" cy="259045"/>
    <xdr:sp macro="" textlink="">
      <xdr:nvSpPr>
        <xdr:cNvPr id="844" name="n_1mainValue【公民館】&#10;一人当たり面積"/>
        <xdr:cNvSpPr txBox="1"/>
      </xdr:nvSpPr>
      <xdr:spPr>
        <a:xfrm>
          <a:off x="21075727" y="1819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22444</xdr:rowOff>
    </xdr:from>
    <xdr:ext cx="469744" cy="259045"/>
    <xdr:sp macro="" textlink="">
      <xdr:nvSpPr>
        <xdr:cNvPr id="845" name="n_2mainValue【公民館】&#10;一人当たり面積"/>
        <xdr:cNvSpPr txBox="1"/>
      </xdr:nvSpPr>
      <xdr:spPr>
        <a:xfrm>
          <a:off x="20199427" y="1819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30827</xdr:rowOff>
    </xdr:from>
    <xdr:ext cx="469744" cy="259045"/>
    <xdr:sp macro="" textlink="">
      <xdr:nvSpPr>
        <xdr:cNvPr id="846" name="n_3mainValue【公民館】&#10;一人当たり面積"/>
        <xdr:cNvSpPr txBox="1"/>
      </xdr:nvSpPr>
      <xdr:spPr>
        <a:xfrm>
          <a:off x="19310427" y="182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135881</xdr:rowOff>
    </xdr:from>
    <xdr:ext cx="469744" cy="259045"/>
    <xdr:sp macro="" textlink="">
      <xdr:nvSpPr>
        <xdr:cNvPr id="847" name="n_4mainValue【公民館】&#10;一人当たり面積"/>
        <xdr:cNvSpPr txBox="1"/>
      </xdr:nvSpPr>
      <xdr:spPr>
        <a:xfrm>
          <a:off x="18421427" y="186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施設において、有形固定資産減価償却率は北海道平均を上回っています。これは、過去に建設された橋梁、施設等の老朽化が進んでいることが要因であり、今後は、長寿命化計画に基づき、計画的に維持管理を務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
1,010
308.08
2,390,357
2,319,933
70,176
1,467,861
3,783,978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156845</xdr:rowOff>
    </xdr:from>
    <xdr:to>
      <xdr:col>24</xdr:col>
      <xdr:colOff>114300</xdr:colOff>
      <xdr:row>63</xdr:row>
      <xdr:rowOff>86995</xdr:rowOff>
    </xdr:to>
    <xdr:sp macro="" textlink="">
      <xdr:nvSpPr>
        <xdr:cNvPr id="89" name="楕円 88"/>
        <xdr:cNvSpPr/>
      </xdr:nvSpPr>
      <xdr:spPr>
        <a:xfrm>
          <a:off x="4584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135272</xdr:rowOff>
    </xdr:from>
    <xdr:ext cx="405111" cy="259045"/>
    <xdr:sp macro="" textlink="">
      <xdr:nvSpPr>
        <xdr:cNvPr id="90" name="【体育館・プール】&#10;有形固定資産減価償却率該当値テキスト"/>
        <xdr:cNvSpPr txBox="1"/>
      </xdr:nvSpPr>
      <xdr:spPr>
        <a:xfrm>
          <a:off x="4673600"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105410</xdr:rowOff>
    </xdr:from>
    <xdr:to>
      <xdr:col>20</xdr:col>
      <xdr:colOff>38100</xdr:colOff>
      <xdr:row>63</xdr:row>
      <xdr:rowOff>35560</xdr:rowOff>
    </xdr:to>
    <xdr:sp macro="" textlink="">
      <xdr:nvSpPr>
        <xdr:cNvPr id="91" name="楕円 90"/>
        <xdr:cNvSpPr/>
      </xdr:nvSpPr>
      <xdr:spPr>
        <a:xfrm>
          <a:off x="3746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156210</xdr:rowOff>
    </xdr:from>
    <xdr:to>
      <xdr:col>24</xdr:col>
      <xdr:colOff>63500</xdr:colOff>
      <xdr:row>63</xdr:row>
      <xdr:rowOff>36195</xdr:rowOff>
    </xdr:to>
    <xdr:cxnSp macro="">
      <xdr:nvCxnSpPr>
        <xdr:cNvPr id="92" name="直線コネクタ 91"/>
        <xdr:cNvCxnSpPr/>
      </xdr:nvCxnSpPr>
      <xdr:spPr>
        <a:xfrm>
          <a:off x="3797300" y="107861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53975</xdr:rowOff>
    </xdr:from>
    <xdr:to>
      <xdr:col>15</xdr:col>
      <xdr:colOff>101600</xdr:colOff>
      <xdr:row>62</xdr:row>
      <xdr:rowOff>155575</xdr:rowOff>
    </xdr:to>
    <xdr:sp macro="" textlink="">
      <xdr:nvSpPr>
        <xdr:cNvPr id="93" name="楕円 92"/>
        <xdr:cNvSpPr/>
      </xdr:nvSpPr>
      <xdr:spPr>
        <a:xfrm>
          <a:off x="2857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104775</xdr:rowOff>
    </xdr:from>
    <xdr:to>
      <xdr:col>19</xdr:col>
      <xdr:colOff>177800</xdr:colOff>
      <xdr:row>62</xdr:row>
      <xdr:rowOff>156210</xdr:rowOff>
    </xdr:to>
    <xdr:cxnSp macro="">
      <xdr:nvCxnSpPr>
        <xdr:cNvPr id="94" name="直線コネクタ 93"/>
        <xdr:cNvCxnSpPr/>
      </xdr:nvCxnSpPr>
      <xdr:spPr>
        <a:xfrm>
          <a:off x="2908300" y="107346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xdr:rowOff>
    </xdr:from>
    <xdr:to>
      <xdr:col>10</xdr:col>
      <xdr:colOff>165100</xdr:colOff>
      <xdr:row>62</xdr:row>
      <xdr:rowOff>106045</xdr:rowOff>
    </xdr:to>
    <xdr:sp macro="" textlink="">
      <xdr:nvSpPr>
        <xdr:cNvPr id="95" name="楕円 94"/>
        <xdr:cNvSpPr/>
      </xdr:nvSpPr>
      <xdr:spPr>
        <a:xfrm>
          <a:off x="196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55245</xdr:rowOff>
    </xdr:from>
    <xdr:to>
      <xdr:col>15</xdr:col>
      <xdr:colOff>50800</xdr:colOff>
      <xdr:row>62</xdr:row>
      <xdr:rowOff>104775</xdr:rowOff>
    </xdr:to>
    <xdr:cxnSp macro="">
      <xdr:nvCxnSpPr>
        <xdr:cNvPr id="96" name="直線コネクタ 95"/>
        <xdr:cNvCxnSpPr/>
      </xdr:nvCxnSpPr>
      <xdr:spPr>
        <a:xfrm>
          <a:off x="2019300" y="10685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124460</xdr:rowOff>
    </xdr:from>
    <xdr:to>
      <xdr:col>6</xdr:col>
      <xdr:colOff>38100</xdr:colOff>
      <xdr:row>62</xdr:row>
      <xdr:rowOff>54610</xdr:rowOff>
    </xdr:to>
    <xdr:sp macro="" textlink="">
      <xdr:nvSpPr>
        <xdr:cNvPr id="97" name="楕円 96"/>
        <xdr:cNvSpPr/>
      </xdr:nvSpPr>
      <xdr:spPr>
        <a:xfrm>
          <a:off x="107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xdr:rowOff>
    </xdr:from>
    <xdr:to>
      <xdr:col>10</xdr:col>
      <xdr:colOff>114300</xdr:colOff>
      <xdr:row>62</xdr:row>
      <xdr:rowOff>55245</xdr:rowOff>
    </xdr:to>
    <xdr:cxnSp macro="">
      <xdr:nvCxnSpPr>
        <xdr:cNvPr id="98" name="直線コネクタ 97"/>
        <xdr:cNvCxnSpPr/>
      </xdr:nvCxnSpPr>
      <xdr:spPr>
        <a:xfrm>
          <a:off x="1130300" y="106337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26687</xdr:rowOff>
    </xdr:from>
    <xdr:ext cx="405111" cy="259045"/>
    <xdr:sp macro="" textlink="">
      <xdr:nvSpPr>
        <xdr:cNvPr id="103" name="n_1mainValue【体育館・プール】&#10;有形固定資産減価償却率"/>
        <xdr:cNvSpPr txBox="1"/>
      </xdr:nvSpPr>
      <xdr:spPr>
        <a:xfrm>
          <a:off x="35820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146702</xdr:rowOff>
    </xdr:from>
    <xdr:ext cx="405111" cy="259045"/>
    <xdr:sp macro="" textlink="">
      <xdr:nvSpPr>
        <xdr:cNvPr id="104" name="n_2mainValue【体育館・プール】&#10;有形固定資産減価償却率"/>
        <xdr:cNvSpPr txBox="1"/>
      </xdr:nvSpPr>
      <xdr:spPr>
        <a:xfrm>
          <a:off x="2705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97172</xdr:rowOff>
    </xdr:from>
    <xdr:ext cx="405111" cy="259045"/>
    <xdr:sp macro="" textlink="">
      <xdr:nvSpPr>
        <xdr:cNvPr id="105" name="n_3mainValue【体育館・プール】&#10;有形固定資産減価償却率"/>
        <xdr:cNvSpPr txBox="1"/>
      </xdr:nvSpPr>
      <xdr:spPr>
        <a:xfrm>
          <a:off x="1816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45737</xdr:rowOff>
    </xdr:from>
    <xdr:ext cx="405111" cy="259045"/>
    <xdr:sp macro="" textlink="">
      <xdr:nvSpPr>
        <xdr:cNvPr id="106" name="n_4mainValue【体育館・プール】&#10;有形固定資産減価償却率"/>
        <xdr:cNvSpPr txBox="1"/>
      </xdr:nvSpPr>
      <xdr:spPr>
        <a:xfrm>
          <a:off x="927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135019</xdr:rowOff>
    </xdr:from>
    <xdr:to>
      <xdr:col>55</xdr:col>
      <xdr:colOff>50800</xdr:colOff>
      <xdr:row>56</xdr:row>
      <xdr:rowOff>65169</xdr:rowOff>
    </xdr:to>
    <xdr:sp macro="" textlink="">
      <xdr:nvSpPr>
        <xdr:cNvPr id="148" name="楕円 147"/>
        <xdr:cNvSpPr/>
      </xdr:nvSpPr>
      <xdr:spPr>
        <a:xfrm>
          <a:off x="10426700" y="95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49946</xdr:rowOff>
    </xdr:from>
    <xdr:ext cx="469744" cy="259045"/>
    <xdr:sp macro="" textlink="">
      <xdr:nvSpPr>
        <xdr:cNvPr id="149" name="【体育館・プール】&#10;一人当たり面積該当値テキスト"/>
        <xdr:cNvSpPr txBox="1"/>
      </xdr:nvSpPr>
      <xdr:spPr>
        <a:xfrm>
          <a:off x="10515600" y="94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170289</xdr:rowOff>
    </xdr:from>
    <xdr:to>
      <xdr:col>50</xdr:col>
      <xdr:colOff>165100</xdr:colOff>
      <xdr:row>56</xdr:row>
      <xdr:rowOff>100439</xdr:rowOff>
    </xdr:to>
    <xdr:sp macro="" textlink="">
      <xdr:nvSpPr>
        <xdr:cNvPr id="150" name="楕円 149"/>
        <xdr:cNvSpPr/>
      </xdr:nvSpPr>
      <xdr:spPr>
        <a:xfrm>
          <a:off x="9588500" y="96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14369</xdr:rowOff>
    </xdr:from>
    <xdr:to>
      <xdr:col>55</xdr:col>
      <xdr:colOff>0</xdr:colOff>
      <xdr:row>56</xdr:row>
      <xdr:rowOff>49639</xdr:rowOff>
    </xdr:to>
    <xdr:cxnSp macro="">
      <xdr:nvCxnSpPr>
        <xdr:cNvPr id="151" name="直線コネクタ 150"/>
        <xdr:cNvCxnSpPr/>
      </xdr:nvCxnSpPr>
      <xdr:spPr>
        <a:xfrm flipV="1">
          <a:off x="9639300" y="9615569"/>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11249</xdr:rowOff>
    </xdr:from>
    <xdr:to>
      <xdr:col>46</xdr:col>
      <xdr:colOff>38100</xdr:colOff>
      <xdr:row>56</xdr:row>
      <xdr:rowOff>112849</xdr:rowOff>
    </xdr:to>
    <xdr:sp macro="" textlink="">
      <xdr:nvSpPr>
        <xdr:cNvPr id="152" name="楕円 151"/>
        <xdr:cNvSpPr/>
      </xdr:nvSpPr>
      <xdr:spPr>
        <a:xfrm>
          <a:off x="8699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49639</xdr:rowOff>
    </xdr:from>
    <xdr:to>
      <xdr:col>50</xdr:col>
      <xdr:colOff>114300</xdr:colOff>
      <xdr:row>56</xdr:row>
      <xdr:rowOff>62049</xdr:rowOff>
    </xdr:to>
    <xdr:cxnSp macro="">
      <xdr:nvCxnSpPr>
        <xdr:cNvPr id="153" name="直線コネクタ 152"/>
        <xdr:cNvCxnSpPr/>
      </xdr:nvCxnSpPr>
      <xdr:spPr>
        <a:xfrm flipV="1">
          <a:off x="8750300" y="9650839"/>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71991</xdr:rowOff>
    </xdr:from>
    <xdr:to>
      <xdr:col>41</xdr:col>
      <xdr:colOff>101600</xdr:colOff>
      <xdr:row>57</xdr:row>
      <xdr:rowOff>2141</xdr:rowOff>
    </xdr:to>
    <xdr:sp macro="" textlink="">
      <xdr:nvSpPr>
        <xdr:cNvPr id="154" name="楕円 153"/>
        <xdr:cNvSpPr/>
      </xdr:nvSpPr>
      <xdr:spPr>
        <a:xfrm>
          <a:off x="7810500" y="96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62049</xdr:rowOff>
    </xdr:from>
    <xdr:to>
      <xdr:col>45</xdr:col>
      <xdr:colOff>177800</xdr:colOff>
      <xdr:row>56</xdr:row>
      <xdr:rowOff>122791</xdr:rowOff>
    </xdr:to>
    <xdr:cxnSp macro="">
      <xdr:nvCxnSpPr>
        <xdr:cNvPr id="155" name="直線コネクタ 154"/>
        <xdr:cNvCxnSpPr/>
      </xdr:nvCxnSpPr>
      <xdr:spPr>
        <a:xfrm flipV="1">
          <a:off x="7861300" y="9663249"/>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75583</xdr:rowOff>
    </xdr:from>
    <xdr:to>
      <xdr:col>36</xdr:col>
      <xdr:colOff>165100</xdr:colOff>
      <xdr:row>57</xdr:row>
      <xdr:rowOff>5733</xdr:rowOff>
    </xdr:to>
    <xdr:sp macro="" textlink="">
      <xdr:nvSpPr>
        <xdr:cNvPr id="156" name="楕円 155"/>
        <xdr:cNvSpPr/>
      </xdr:nvSpPr>
      <xdr:spPr>
        <a:xfrm>
          <a:off x="6921500" y="96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122791</xdr:rowOff>
    </xdr:from>
    <xdr:to>
      <xdr:col>41</xdr:col>
      <xdr:colOff>50800</xdr:colOff>
      <xdr:row>56</xdr:row>
      <xdr:rowOff>126383</xdr:rowOff>
    </xdr:to>
    <xdr:cxnSp macro="">
      <xdr:nvCxnSpPr>
        <xdr:cNvPr id="157" name="直線コネクタ 156"/>
        <xdr:cNvCxnSpPr/>
      </xdr:nvCxnSpPr>
      <xdr:spPr>
        <a:xfrm flipV="1">
          <a:off x="6972300" y="972399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116966</xdr:rowOff>
    </xdr:from>
    <xdr:ext cx="469744" cy="259045"/>
    <xdr:sp macro="" textlink="">
      <xdr:nvSpPr>
        <xdr:cNvPr id="162" name="n_1mainValue【体育館・プール】&#10;一人当たり面積"/>
        <xdr:cNvSpPr txBox="1"/>
      </xdr:nvSpPr>
      <xdr:spPr>
        <a:xfrm>
          <a:off x="9391727" y="93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129376</xdr:rowOff>
    </xdr:from>
    <xdr:ext cx="469744" cy="259045"/>
    <xdr:sp macro="" textlink="">
      <xdr:nvSpPr>
        <xdr:cNvPr id="163" name="n_2mainValue【体育館・プール】&#10;一人当たり面積"/>
        <xdr:cNvSpPr txBox="1"/>
      </xdr:nvSpPr>
      <xdr:spPr>
        <a:xfrm>
          <a:off x="8515427" y="93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18668</xdr:rowOff>
    </xdr:from>
    <xdr:ext cx="469744" cy="259045"/>
    <xdr:sp macro="" textlink="">
      <xdr:nvSpPr>
        <xdr:cNvPr id="164" name="n_3mainValue【体育館・プール】&#10;一人当たり面積"/>
        <xdr:cNvSpPr txBox="1"/>
      </xdr:nvSpPr>
      <xdr:spPr>
        <a:xfrm>
          <a:off x="7626427" y="944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22260</xdr:rowOff>
    </xdr:from>
    <xdr:ext cx="469744" cy="259045"/>
    <xdr:sp macro="" textlink="">
      <xdr:nvSpPr>
        <xdr:cNvPr id="165" name="n_4mainValue【体育館・プール】&#10;一人当たり面積"/>
        <xdr:cNvSpPr txBox="1"/>
      </xdr:nvSpPr>
      <xdr:spPr>
        <a:xfrm>
          <a:off x="6737427" y="945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137523</xdr:rowOff>
    </xdr:from>
    <xdr:to>
      <xdr:col>24</xdr:col>
      <xdr:colOff>114300</xdr:colOff>
      <xdr:row>84</xdr:row>
      <xdr:rowOff>67673</xdr:rowOff>
    </xdr:to>
    <xdr:sp macro="" textlink="">
      <xdr:nvSpPr>
        <xdr:cNvPr id="207" name="楕円 206"/>
        <xdr:cNvSpPr/>
      </xdr:nvSpPr>
      <xdr:spPr>
        <a:xfrm>
          <a:off x="45847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115950</xdr:rowOff>
    </xdr:from>
    <xdr:ext cx="405111" cy="259045"/>
    <xdr:sp macro="" textlink="">
      <xdr:nvSpPr>
        <xdr:cNvPr id="208" name="【福祉施設】&#10;有形固定資産減価償却率該当値テキスト"/>
        <xdr:cNvSpPr txBox="1"/>
      </xdr:nvSpPr>
      <xdr:spPr>
        <a:xfrm>
          <a:off x="4673600"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103232</xdr:rowOff>
    </xdr:from>
    <xdr:to>
      <xdr:col>20</xdr:col>
      <xdr:colOff>38100</xdr:colOff>
      <xdr:row>84</xdr:row>
      <xdr:rowOff>33382</xdr:rowOff>
    </xdr:to>
    <xdr:sp macro="" textlink="">
      <xdr:nvSpPr>
        <xdr:cNvPr id="209" name="楕円 208"/>
        <xdr:cNvSpPr/>
      </xdr:nvSpPr>
      <xdr:spPr>
        <a:xfrm>
          <a:off x="3746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154032</xdr:rowOff>
    </xdr:from>
    <xdr:to>
      <xdr:col>24</xdr:col>
      <xdr:colOff>63500</xdr:colOff>
      <xdr:row>84</xdr:row>
      <xdr:rowOff>16873</xdr:rowOff>
    </xdr:to>
    <xdr:cxnSp macro="">
      <xdr:nvCxnSpPr>
        <xdr:cNvPr id="210" name="直線コネクタ 209"/>
        <xdr:cNvCxnSpPr/>
      </xdr:nvCxnSpPr>
      <xdr:spPr>
        <a:xfrm>
          <a:off x="3797300" y="1438438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148952</xdr:rowOff>
    </xdr:from>
    <xdr:to>
      <xdr:col>15</xdr:col>
      <xdr:colOff>101600</xdr:colOff>
      <xdr:row>84</xdr:row>
      <xdr:rowOff>79102</xdr:rowOff>
    </xdr:to>
    <xdr:sp macro="" textlink="">
      <xdr:nvSpPr>
        <xdr:cNvPr id="211" name="楕円 210"/>
        <xdr:cNvSpPr/>
      </xdr:nvSpPr>
      <xdr:spPr>
        <a:xfrm>
          <a:off x="2857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154032</xdr:rowOff>
    </xdr:from>
    <xdr:to>
      <xdr:col>19</xdr:col>
      <xdr:colOff>177800</xdr:colOff>
      <xdr:row>84</xdr:row>
      <xdr:rowOff>28302</xdr:rowOff>
    </xdr:to>
    <xdr:cxnSp macro="">
      <xdr:nvCxnSpPr>
        <xdr:cNvPr id="212" name="直線コネクタ 211"/>
        <xdr:cNvCxnSpPr/>
      </xdr:nvCxnSpPr>
      <xdr:spPr>
        <a:xfrm flipV="1">
          <a:off x="2908300" y="143843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78739</xdr:rowOff>
    </xdr:from>
    <xdr:to>
      <xdr:col>10</xdr:col>
      <xdr:colOff>165100</xdr:colOff>
      <xdr:row>84</xdr:row>
      <xdr:rowOff>8889</xdr:rowOff>
    </xdr:to>
    <xdr:sp macro="" textlink="">
      <xdr:nvSpPr>
        <xdr:cNvPr id="213" name="楕円 212"/>
        <xdr:cNvSpPr/>
      </xdr:nvSpPr>
      <xdr:spPr>
        <a:xfrm>
          <a:off x="1968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129539</xdr:rowOff>
    </xdr:from>
    <xdr:to>
      <xdr:col>15</xdr:col>
      <xdr:colOff>50800</xdr:colOff>
      <xdr:row>84</xdr:row>
      <xdr:rowOff>28302</xdr:rowOff>
    </xdr:to>
    <xdr:cxnSp macro="">
      <xdr:nvCxnSpPr>
        <xdr:cNvPr id="214" name="直線コネクタ 213"/>
        <xdr:cNvCxnSpPr/>
      </xdr:nvCxnSpPr>
      <xdr:spPr>
        <a:xfrm>
          <a:off x="2019300" y="1435988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54248</xdr:rowOff>
    </xdr:from>
    <xdr:to>
      <xdr:col>6</xdr:col>
      <xdr:colOff>38100</xdr:colOff>
      <xdr:row>83</xdr:row>
      <xdr:rowOff>155848</xdr:rowOff>
    </xdr:to>
    <xdr:sp macro="" textlink="">
      <xdr:nvSpPr>
        <xdr:cNvPr id="215" name="楕円 214"/>
        <xdr:cNvSpPr/>
      </xdr:nvSpPr>
      <xdr:spPr>
        <a:xfrm>
          <a:off x="1079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105048</xdr:rowOff>
    </xdr:from>
    <xdr:to>
      <xdr:col>10</xdr:col>
      <xdr:colOff>114300</xdr:colOff>
      <xdr:row>83</xdr:row>
      <xdr:rowOff>129539</xdr:rowOff>
    </xdr:to>
    <xdr:cxnSp macro="">
      <xdr:nvCxnSpPr>
        <xdr:cNvPr id="216" name="直線コネクタ 215"/>
        <xdr:cNvCxnSpPr/>
      </xdr:nvCxnSpPr>
      <xdr:spPr>
        <a:xfrm>
          <a:off x="1130300" y="1433539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24509</xdr:rowOff>
    </xdr:from>
    <xdr:ext cx="405111" cy="259045"/>
    <xdr:sp macro="" textlink="">
      <xdr:nvSpPr>
        <xdr:cNvPr id="221" name="n_1mainValue【福祉施設】&#10;有形固定資産減価償却率"/>
        <xdr:cNvSpPr txBox="1"/>
      </xdr:nvSpPr>
      <xdr:spPr>
        <a:xfrm>
          <a:off x="3582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70229</xdr:rowOff>
    </xdr:from>
    <xdr:ext cx="405111" cy="259045"/>
    <xdr:sp macro="" textlink="">
      <xdr:nvSpPr>
        <xdr:cNvPr id="222" name="n_2mainValue【福祉施設】&#10;有形固定資産減価償却率"/>
        <xdr:cNvSpPr txBox="1"/>
      </xdr:nvSpPr>
      <xdr:spPr>
        <a:xfrm>
          <a:off x="2705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223" name="n_3mainValue【福祉施設】&#10;有形固定資産減価償却率"/>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146975</xdr:rowOff>
    </xdr:from>
    <xdr:ext cx="405111" cy="259045"/>
    <xdr:sp macro="" textlink="">
      <xdr:nvSpPr>
        <xdr:cNvPr id="224" name="n_4mainValue【福祉施設】&#10;有形固定資産減価償却率"/>
        <xdr:cNvSpPr txBox="1"/>
      </xdr:nvSpPr>
      <xdr:spPr>
        <a:xfrm>
          <a:off x="927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xdr:rowOff>
    </xdr:from>
    <xdr:to>
      <xdr:col>55</xdr:col>
      <xdr:colOff>50800</xdr:colOff>
      <xdr:row>84</xdr:row>
      <xdr:rowOff>117856</xdr:rowOff>
    </xdr:to>
    <xdr:sp macro="" textlink="">
      <xdr:nvSpPr>
        <xdr:cNvPr id="264" name="楕円 263"/>
        <xdr:cNvSpPr/>
      </xdr:nvSpPr>
      <xdr:spPr>
        <a:xfrm>
          <a:off x="10426700" y="144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39133</xdr:rowOff>
    </xdr:from>
    <xdr:ext cx="469744" cy="259045"/>
    <xdr:sp macro="" textlink="">
      <xdr:nvSpPr>
        <xdr:cNvPr id="265" name="【福祉施設】&#10;一人当たり面積該当値テキスト"/>
        <xdr:cNvSpPr txBox="1"/>
      </xdr:nvSpPr>
      <xdr:spPr>
        <a:xfrm>
          <a:off x="10515600"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266" name="楕円 265"/>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67056</xdr:rowOff>
    </xdr:from>
    <xdr:to>
      <xdr:col>55</xdr:col>
      <xdr:colOff>0</xdr:colOff>
      <xdr:row>84</xdr:row>
      <xdr:rowOff>76200</xdr:rowOff>
    </xdr:to>
    <xdr:cxnSp macro="">
      <xdr:nvCxnSpPr>
        <xdr:cNvPr id="267" name="直線コネクタ 266"/>
        <xdr:cNvCxnSpPr/>
      </xdr:nvCxnSpPr>
      <xdr:spPr>
        <a:xfrm flipV="1">
          <a:off x="9639300" y="144688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135889</xdr:rowOff>
    </xdr:from>
    <xdr:to>
      <xdr:col>46</xdr:col>
      <xdr:colOff>38100</xdr:colOff>
      <xdr:row>81</xdr:row>
      <xdr:rowOff>66039</xdr:rowOff>
    </xdr:to>
    <xdr:sp macro="" textlink="">
      <xdr:nvSpPr>
        <xdr:cNvPr id="268" name="楕円 267"/>
        <xdr:cNvSpPr/>
      </xdr:nvSpPr>
      <xdr:spPr>
        <a:xfrm>
          <a:off x="869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15239</xdr:rowOff>
    </xdr:from>
    <xdr:to>
      <xdr:col>50</xdr:col>
      <xdr:colOff>114300</xdr:colOff>
      <xdr:row>84</xdr:row>
      <xdr:rowOff>76200</xdr:rowOff>
    </xdr:to>
    <xdr:cxnSp macro="">
      <xdr:nvCxnSpPr>
        <xdr:cNvPr id="269" name="直線コネクタ 268"/>
        <xdr:cNvCxnSpPr/>
      </xdr:nvCxnSpPr>
      <xdr:spPr>
        <a:xfrm>
          <a:off x="8750300" y="13902689"/>
          <a:ext cx="889000" cy="5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4826</xdr:rowOff>
    </xdr:from>
    <xdr:to>
      <xdr:col>41</xdr:col>
      <xdr:colOff>101600</xdr:colOff>
      <xdr:row>81</xdr:row>
      <xdr:rowOff>106426</xdr:rowOff>
    </xdr:to>
    <xdr:sp macro="" textlink="">
      <xdr:nvSpPr>
        <xdr:cNvPr id="270" name="楕円 269"/>
        <xdr:cNvSpPr/>
      </xdr:nvSpPr>
      <xdr:spPr>
        <a:xfrm>
          <a:off x="7810500" y="138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15239</xdr:rowOff>
    </xdr:from>
    <xdr:to>
      <xdr:col>45</xdr:col>
      <xdr:colOff>177800</xdr:colOff>
      <xdr:row>81</xdr:row>
      <xdr:rowOff>55626</xdr:rowOff>
    </xdr:to>
    <xdr:cxnSp macro="">
      <xdr:nvCxnSpPr>
        <xdr:cNvPr id="271" name="直線コネクタ 270"/>
        <xdr:cNvCxnSpPr/>
      </xdr:nvCxnSpPr>
      <xdr:spPr>
        <a:xfrm flipV="1">
          <a:off x="7861300" y="13902689"/>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7493</xdr:rowOff>
    </xdr:from>
    <xdr:to>
      <xdr:col>36</xdr:col>
      <xdr:colOff>165100</xdr:colOff>
      <xdr:row>81</xdr:row>
      <xdr:rowOff>109093</xdr:rowOff>
    </xdr:to>
    <xdr:sp macro="" textlink="">
      <xdr:nvSpPr>
        <xdr:cNvPr id="272" name="楕円 271"/>
        <xdr:cNvSpPr/>
      </xdr:nvSpPr>
      <xdr:spPr>
        <a:xfrm>
          <a:off x="6921500" y="138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55626</xdr:rowOff>
    </xdr:from>
    <xdr:to>
      <xdr:col>41</xdr:col>
      <xdr:colOff>50800</xdr:colOff>
      <xdr:row>81</xdr:row>
      <xdr:rowOff>58293</xdr:rowOff>
    </xdr:to>
    <xdr:cxnSp macro="">
      <xdr:nvCxnSpPr>
        <xdr:cNvPr id="273" name="直線コネクタ 272"/>
        <xdr:cNvCxnSpPr/>
      </xdr:nvCxnSpPr>
      <xdr:spPr>
        <a:xfrm flipV="1">
          <a:off x="6972300" y="139430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143527</xdr:rowOff>
    </xdr:from>
    <xdr:ext cx="469744" cy="259045"/>
    <xdr:sp macro="" textlink="">
      <xdr:nvSpPr>
        <xdr:cNvPr id="278" name="n_1main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82566</xdr:rowOff>
    </xdr:from>
    <xdr:ext cx="469744" cy="259045"/>
    <xdr:sp macro="" textlink="">
      <xdr:nvSpPr>
        <xdr:cNvPr id="279" name="n_2mainValue【福祉施設】&#10;一人当たり面積"/>
        <xdr:cNvSpPr txBox="1"/>
      </xdr:nvSpPr>
      <xdr:spPr>
        <a:xfrm>
          <a:off x="85154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122953</xdr:rowOff>
    </xdr:from>
    <xdr:ext cx="469744" cy="259045"/>
    <xdr:sp macro="" textlink="">
      <xdr:nvSpPr>
        <xdr:cNvPr id="280" name="n_3mainValue【福祉施設】&#10;一人当たり面積"/>
        <xdr:cNvSpPr txBox="1"/>
      </xdr:nvSpPr>
      <xdr:spPr>
        <a:xfrm>
          <a:off x="7626427" y="1366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125620</xdr:rowOff>
    </xdr:from>
    <xdr:ext cx="469744" cy="259045"/>
    <xdr:sp macro="" textlink="">
      <xdr:nvSpPr>
        <xdr:cNvPr id="281" name="n_4mainValue【福祉施設】&#10;一人当たり面積"/>
        <xdr:cNvSpPr txBox="1"/>
      </xdr:nvSpPr>
      <xdr:spPr>
        <a:xfrm>
          <a:off x="6737427" y="1367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8" name="【一般廃棄物処理施設】&#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339" name="楕円 338"/>
        <xdr:cNvSpPr/>
      </xdr:nvSpPr>
      <xdr:spPr>
        <a:xfrm>
          <a:off x="16268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119760</xdr:rowOff>
    </xdr:from>
    <xdr:ext cx="405111" cy="259045"/>
    <xdr:sp macro="" textlink="">
      <xdr:nvSpPr>
        <xdr:cNvPr id="340" name="【一般廃棄物処理施設】&#10;有形固定資産減価償却率該当値テキスト"/>
        <xdr:cNvSpPr txBox="1"/>
      </xdr:nvSpPr>
      <xdr:spPr>
        <a:xfrm>
          <a:off x="16357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90715</xdr:rowOff>
    </xdr:from>
    <xdr:to>
      <xdr:col>81</xdr:col>
      <xdr:colOff>101600</xdr:colOff>
      <xdr:row>39</xdr:row>
      <xdr:rowOff>20865</xdr:rowOff>
    </xdr:to>
    <xdr:sp macro="" textlink="">
      <xdr:nvSpPr>
        <xdr:cNvPr id="341" name="楕円 340"/>
        <xdr:cNvSpPr/>
      </xdr:nvSpPr>
      <xdr:spPr>
        <a:xfrm>
          <a:off x="1543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141515</xdr:rowOff>
    </xdr:from>
    <xdr:to>
      <xdr:col>85</xdr:col>
      <xdr:colOff>127000</xdr:colOff>
      <xdr:row>39</xdr:row>
      <xdr:rowOff>20683</xdr:rowOff>
    </xdr:to>
    <xdr:cxnSp macro="">
      <xdr:nvCxnSpPr>
        <xdr:cNvPr id="342" name="直線コネクタ 341"/>
        <xdr:cNvCxnSpPr/>
      </xdr:nvCxnSpPr>
      <xdr:spPr>
        <a:xfrm>
          <a:off x="15481300" y="6656615"/>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40096</xdr:rowOff>
    </xdr:from>
    <xdr:to>
      <xdr:col>76</xdr:col>
      <xdr:colOff>165100</xdr:colOff>
      <xdr:row>38</xdr:row>
      <xdr:rowOff>141696</xdr:rowOff>
    </xdr:to>
    <xdr:sp macro="" textlink="">
      <xdr:nvSpPr>
        <xdr:cNvPr id="343" name="楕円 342"/>
        <xdr:cNvSpPr/>
      </xdr:nvSpPr>
      <xdr:spPr>
        <a:xfrm>
          <a:off x="14541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90896</xdr:rowOff>
    </xdr:from>
    <xdr:to>
      <xdr:col>81</xdr:col>
      <xdr:colOff>50800</xdr:colOff>
      <xdr:row>38</xdr:row>
      <xdr:rowOff>141515</xdr:rowOff>
    </xdr:to>
    <xdr:cxnSp macro="">
      <xdr:nvCxnSpPr>
        <xdr:cNvPr id="344" name="直線コネクタ 343"/>
        <xdr:cNvCxnSpPr/>
      </xdr:nvCxnSpPr>
      <xdr:spPr>
        <a:xfrm>
          <a:off x="14592300" y="660599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159294</xdr:rowOff>
    </xdr:from>
    <xdr:to>
      <xdr:col>72</xdr:col>
      <xdr:colOff>38100</xdr:colOff>
      <xdr:row>38</xdr:row>
      <xdr:rowOff>89444</xdr:rowOff>
    </xdr:to>
    <xdr:sp macro="" textlink="">
      <xdr:nvSpPr>
        <xdr:cNvPr id="345" name="楕円 344"/>
        <xdr:cNvSpPr/>
      </xdr:nvSpPr>
      <xdr:spPr>
        <a:xfrm>
          <a:off x="13652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38644</xdr:rowOff>
    </xdr:from>
    <xdr:to>
      <xdr:col>76</xdr:col>
      <xdr:colOff>114300</xdr:colOff>
      <xdr:row>38</xdr:row>
      <xdr:rowOff>90896</xdr:rowOff>
    </xdr:to>
    <xdr:cxnSp macro="">
      <xdr:nvCxnSpPr>
        <xdr:cNvPr id="346" name="直線コネクタ 345"/>
        <xdr:cNvCxnSpPr/>
      </xdr:nvCxnSpPr>
      <xdr:spPr>
        <a:xfrm>
          <a:off x="13703300" y="65537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108676</xdr:rowOff>
    </xdr:from>
    <xdr:to>
      <xdr:col>67</xdr:col>
      <xdr:colOff>101600</xdr:colOff>
      <xdr:row>38</xdr:row>
      <xdr:rowOff>38826</xdr:rowOff>
    </xdr:to>
    <xdr:sp macro="" textlink="">
      <xdr:nvSpPr>
        <xdr:cNvPr id="347" name="楕円 346"/>
        <xdr:cNvSpPr/>
      </xdr:nvSpPr>
      <xdr:spPr>
        <a:xfrm>
          <a:off x="12763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159476</xdr:rowOff>
    </xdr:from>
    <xdr:to>
      <xdr:col>71</xdr:col>
      <xdr:colOff>177800</xdr:colOff>
      <xdr:row>38</xdr:row>
      <xdr:rowOff>38644</xdr:rowOff>
    </xdr:to>
    <xdr:cxnSp macro="">
      <xdr:nvCxnSpPr>
        <xdr:cNvPr id="348" name="直線コネクタ 347"/>
        <xdr:cNvCxnSpPr/>
      </xdr:nvCxnSpPr>
      <xdr:spPr>
        <a:xfrm>
          <a:off x="12814300" y="650312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9" name="n_1ave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50" name="n_2aveValue【一般廃棄物処理施設】&#10;有形固定資産減価償却率"/>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51" name="n_3ave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52" name="n_4aveValue【一般廃棄物処理施設】&#10;有形固定資産減価償却率"/>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11992</xdr:rowOff>
    </xdr:from>
    <xdr:ext cx="405111" cy="259045"/>
    <xdr:sp macro="" textlink="">
      <xdr:nvSpPr>
        <xdr:cNvPr id="353" name="n_1mainValue【一般廃棄物処理施設】&#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354" name="n_2mainValue【一般廃棄物処理施設】&#10;有形固定資産減価償却率"/>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80571</xdr:rowOff>
    </xdr:from>
    <xdr:ext cx="405111" cy="259045"/>
    <xdr:sp macro="" textlink="">
      <xdr:nvSpPr>
        <xdr:cNvPr id="355" name="n_3mainValue【一般廃棄物処理施設】&#10;有形固定資産減価償却率"/>
        <xdr:cNvSpPr txBox="1"/>
      </xdr:nvSpPr>
      <xdr:spPr>
        <a:xfrm>
          <a:off x="13500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55353</xdr:rowOff>
    </xdr:from>
    <xdr:ext cx="405111" cy="259045"/>
    <xdr:sp macro="" textlink="">
      <xdr:nvSpPr>
        <xdr:cNvPr id="356" name="n_4mainValue【一般廃棄物処理施設】&#10;有形固定資産減価償却率"/>
        <xdr:cNvSpPr txBox="1"/>
      </xdr:nvSpPr>
      <xdr:spPr>
        <a:xfrm>
          <a:off x="12611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87" name="【一般廃棄物処理施設】&#10;一人当たり有形固定資産（償却資産）額平均値テキスト"/>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43342</xdr:rowOff>
    </xdr:from>
    <xdr:to>
      <xdr:col>116</xdr:col>
      <xdr:colOff>114300</xdr:colOff>
      <xdr:row>40</xdr:row>
      <xdr:rowOff>144942</xdr:rowOff>
    </xdr:to>
    <xdr:sp macro="" textlink="">
      <xdr:nvSpPr>
        <xdr:cNvPr id="398" name="楕円 397"/>
        <xdr:cNvSpPr/>
      </xdr:nvSpPr>
      <xdr:spPr>
        <a:xfrm>
          <a:off x="22110700" y="690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66219</xdr:rowOff>
    </xdr:from>
    <xdr:ext cx="599010" cy="259045"/>
    <xdr:sp macro="" textlink="">
      <xdr:nvSpPr>
        <xdr:cNvPr id="399" name="【一般廃棄物処理施設】&#10;一人当たり有形固定資産（償却資産）額該当値テキスト"/>
        <xdr:cNvSpPr txBox="1"/>
      </xdr:nvSpPr>
      <xdr:spPr>
        <a:xfrm>
          <a:off x="22199600" y="67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51406</xdr:rowOff>
    </xdr:from>
    <xdr:to>
      <xdr:col>112</xdr:col>
      <xdr:colOff>38100</xdr:colOff>
      <xdr:row>40</xdr:row>
      <xdr:rowOff>153006</xdr:rowOff>
    </xdr:to>
    <xdr:sp macro="" textlink="">
      <xdr:nvSpPr>
        <xdr:cNvPr id="400" name="楕円 399"/>
        <xdr:cNvSpPr/>
      </xdr:nvSpPr>
      <xdr:spPr>
        <a:xfrm>
          <a:off x="21272500" y="69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94142</xdr:rowOff>
    </xdr:from>
    <xdr:to>
      <xdr:col>116</xdr:col>
      <xdr:colOff>63500</xdr:colOff>
      <xdr:row>40</xdr:row>
      <xdr:rowOff>102206</xdr:rowOff>
    </xdr:to>
    <xdr:cxnSp macro="">
      <xdr:nvCxnSpPr>
        <xdr:cNvPr id="401" name="直線コネクタ 400"/>
        <xdr:cNvCxnSpPr/>
      </xdr:nvCxnSpPr>
      <xdr:spPr>
        <a:xfrm flipV="1">
          <a:off x="21323300" y="6952142"/>
          <a:ext cx="8382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54217</xdr:rowOff>
    </xdr:from>
    <xdr:to>
      <xdr:col>107</xdr:col>
      <xdr:colOff>101600</xdr:colOff>
      <xdr:row>40</xdr:row>
      <xdr:rowOff>155817</xdr:rowOff>
    </xdr:to>
    <xdr:sp macro="" textlink="">
      <xdr:nvSpPr>
        <xdr:cNvPr id="402" name="楕円 401"/>
        <xdr:cNvSpPr/>
      </xdr:nvSpPr>
      <xdr:spPr>
        <a:xfrm>
          <a:off x="20383500" y="69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102206</xdr:rowOff>
    </xdr:from>
    <xdr:to>
      <xdr:col>111</xdr:col>
      <xdr:colOff>177800</xdr:colOff>
      <xdr:row>40</xdr:row>
      <xdr:rowOff>105017</xdr:rowOff>
    </xdr:to>
    <xdr:cxnSp macro="">
      <xdr:nvCxnSpPr>
        <xdr:cNvPr id="403" name="直線コネクタ 402"/>
        <xdr:cNvCxnSpPr/>
      </xdr:nvCxnSpPr>
      <xdr:spPr>
        <a:xfrm flipV="1">
          <a:off x="20434300" y="6960206"/>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68157</xdr:rowOff>
    </xdr:from>
    <xdr:to>
      <xdr:col>102</xdr:col>
      <xdr:colOff>165100</xdr:colOff>
      <xdr:row>40</xdr:row>
      <xdr:rowOff>169757</xdr:rowOff>
    </xdr:to>
    <xdr:sp macro="" textlink="">
      <xdr:nvSpPr>
        <xdr:cNvPr id="404" name="楕円 403"/>
        <xdr:cNvSpPr/>
      </xdr:nvSpPr>
      <xdr:spPr>
        <a:xfrm>
          <a:off x="19494500" y="69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105017</xdr:rowOff>
    </xdr:from>
    <xdr:to>
      <xdr:col>107</xdr:col>
      <xdr:colOff>50800</xdr:colOff>
      <xdr:row>40</xdr:row>
      <xdr:rowOff>118957</xdr:rowOff>
    </xdr:to>
    <xdr:cxnSp macro="">
      <xdr:nvCxnSpPr>
        <xdr:cNvPr id="405" name="直線コネクタ 404"/>
        <xdr:cNvCxnSpPr/>
      </xdr:nvCxnSpPr>
      <xdr:spPr>
        <a:xfrm flipV="1">
          <a:off x="19545300" y="6963017"/>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69007</xdr:rowOff>
    </xdr:from>
    <xdr:to>
      <xdr:col>98</xdr:col>
      <xdr:colOff>38100</xdr:colOff>
      <xdr:row>40</xdr:row>
      <xdr:rowOff>170607</xdr:rowOff>
    </xdr:to>
    <xdr:sp macro="" textlink="">
      <xdr:nvSpPr>
        <xdr:cNvPr id="406" name="楕円 405"/>
        <xdr:cNvSpPr/>
      </xdr:nvSpPr>
      <xdr:spPr>
        <a:xfrm>
          <a:off x="18605500" y="69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118957</xdr:rowOff>
    </xdr:from>
    <xdr:to>
      <xdr:col>102</xdr:col>
      <xdr:colOff>114300</xdr:colOff>
      <xdr:row>40</xdr:row>
      <xdr:rowOff>119807</xdr:rowOff>
    </xdr:to>
    <xdr:cxnSp macro="">
      <xdr:nvCxnSpPr>
        <xdr:cNvPr id="407" name="直線コネクタ 406"/>
        <xdr:cNvCxnSpPr/>
      </xdr:nvCxnSpPr>
      <xdr:spPr>
        <a:xfrm flipV="1">
          <a:off x="18656300" y="6976957"/>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08" name="n_1aveValue【一般廃棄物処理施設】&#10;一人当たり有形固定資産（償却資産）額"/>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409" name="n_2aveValue【一般廃棄物処理施設】&#10;一人当たり有形固定資産（償却資産）額"/>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410" name="n_3aveValue【一般廃棄物処理施設】&#10;一人当たり有形固定資産（償却資産）額"/>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411" name="n_4aveValue【一般廃棄物処理施設】&#10;一人当たり有形固定資産（償却資産）額"/>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169533</xdr:rowOff>
    </xdr:from>
    <xdr:ext cx="599010" cy="259045"/>
    <xdr:sp macro="" textlink="">
      <xdr:nvSpPr>
        <xdr:cNvPr id="412" name="n_1mainValue【一般廃棄物処理施設】&#10;一人当たり有形固定資産（償却資産）額"/>
        <xdr:cNvSpPr txBox="1"/>
      </xdr:nvSpPr>
      <xdr:spPr>
        <a:xfrm>
          <a:off x="21011095" y="668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894</xdr:rowOff>
    </xdr:from>
    <xdr:ext cx="599010" cy="259045"/>
    <xdr:sp macro="" textlink="">
      <xdr:nvSpPr>
        <xdr:cNvPr id="413" name="n_2mainValue【一般廃棄物処理施設】&#10;一人当たり有形固定資産（償却資産）額"/>
        <xdr:cNvSpPr txBox="1"/>
      </xdr:nvSpPr>
      <xdr:spPr>
        <a:xfrm>
          <a:off x="20134795" y="668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14834</xdr:rowOff>
    </xdr:from>
    <xdr:ext cx="599010" cy="259045"/>
    <xdr:sp macro="" textlink="">
      <xdr:nvSpPr>
        <xdr:cNvPr id="414" name="n_3mainValue【一般廃棄物処理施設】&#10;一人当たり有形固定資産（償却資産）額"/>
        <xdr:cNvSpPr txBox="1"/>
      </xdr:nvSpPr>
      <xdr:spPr>
        <a:xfrm>
          <a:off x="19245795" y="670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15684</xdr:rowOff>
    </xdr:from>
    <xdr:ext cx="599010" cy="259045"/>
    <xdr:sp macro="" textlink="">
      <xdr:nvSpPr>
        <xdr:cNvPr id="415" name="n_4mainValue【一般廃棄物処理施設】&#10;一人当たり有形固定資産（償却資産）額"/>
        <xdr:cNvSpPr txBox="1"/>
      </xdr:nvSpPr>
      <xdr:spPr>
        <a:xfrm>
          <a:off x="18356795" y="670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8" name="テキスト ボックス 4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9" name="直線コネクタ 4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60" name="テキスト ボックス 4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1" name="直線コネクタ 4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2" name="テキスト ボックス 4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3" name="直線コネクタ 4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4" name="テキスト ボックス 4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5" name="直線コネクタ 4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6" name="テキスト ボックス 4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7" name="直線コネクタ 4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8" name="テキスト ボックス 4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9" name="直線コネクタ 4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70" name="テキスト ボックス 4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1" name="直線コネクタ 4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73" name="直線コネクタ 47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5" name="直線コネクタ 47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7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7" name="直線コネクタ 47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78"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9" name="フローチャート: 判断 478"/>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80" name="フローチャート: 判断 479"/>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81" name="フローチャート: 判断 480"/>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82" name="フローチャート: 判断 481"/>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83" name="フローチャート: 判断 482"/>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489" name="楕円 488"/>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490" name="【庁舎】&#10;有形固定資産減価償却率該当値テキスト"/>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491" name="楕円 490"/>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107</xdr:row>
      <xdr:rowOff>19050</xdr:rowOff>
    </xdr:to>
    <xdr:cxnSp macro="">
      <xdr:nvCxnSpPr>
        <xdr:cNvPr id="492" name="直線コネクタ 491"/>
        <xdr:cNvCxnSpPr/>
      </xdr:nvCxnSpPr>
      <xdr:spPr>
        <a:xfrm>
          <a:off x="15481300" y="1833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74386</xdr:rowOff>
    </xdr:from>
    <xdr:to>
      <xdr:col>76</xdr:col>
      <xdr:colOff>165100</xdr:colOff>
      <xdr:row>107</xdr:row>
      <xdr:rowOff>4536</xdr:rowOff>
    </xdr:to>
    <xdr:sp macro="" textlink="">
      <xdr:nvSpPr>
        <xdr:cNvPr id="493" name="楕円 492"/>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125186</xdr:rowOff>
    </xdr:from>
    <xdr:to>
      <xdr:col>81</xdr:col>
      <xdr:colOff>50800</xdr:colOff>
      <xdr:row>106</xdr:row>
      <xdr:rowOff>157843</xdr:rowOff>
    </xdr:to>
    <xdr:cxnSp macro="">
      <xdr:nvCxnSpPr>
        <xdr:cNvPr id="494" name="直線コネクタ 493"/>
        <xdr:cNvCxnSpPr/>
      </xdr:nvCxnSpPr>
      <xdr:spPr>
        <a:xfrm>
          <a:off x="14592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495" name="楕円 494"/>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92529</xdr:rowOff>
    </xdr:from>
    <xdr:to>
      <xdr:col>76</xdr:col>
      <xdr:colOff>114300</xdr:colOff>
      <xdr:row>106</xdr:row>
      <xdr:rowOff>125186</xdr:rowOff>
    </xdr:to>
    <xdr:cxnSp macro="">
      <xdr:nvCxnSpPr>
        <xdr:cNvPr id="496" name="直線コネクタ 495"/>
        <xdr:cNvCxnSpPr/>
      </xdr:nvCxnSpPr>
      <xdr:spPr>
        <a:xfrm>
          <a:off x="13703300" y="1826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497" name="楕円 496"/>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59871</xdr:rowOff>
    </xdr:from>
    <xdr:to>
      <xdr:col>71</xdr:col>
      <xdr:colOff>177800</xdr:colOff>
      <xdr:row>106</xdr:row>
      <xdr:rowOff>92529</xdr:rowOff>
    </xdr:to>
    <xdr:cxnSp macro="">
      <xdr:nvCxnSpPr>
        <xdr:cNvPr id="498" name="直線コネクタ 497"/>
        <xdr:cNvCxnSpPr/>
      </xdr:nvCxnSpPr>
      <xdr:spPr>
        <a:xfrm>
          <a:off x="12814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9"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00"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01"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02"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503" name="n_1mainValue【庁舎】&#10;有形固定資産減価償却率"/>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504" name="n_2mainValue【庁舎】&#10;有形固定資産減価償却率"/>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505" name="n_3mainValue【庁舎】&#10;有形固定資産減価償却率"/>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506" name="n_4mainValue【庁舎】&#10;有形固定資産減価償却率"/>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7" name="正方形/長方形 5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8" name="正方形/長方形 5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9" name="正方形/長方形 5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0" name="正方形/長方形 5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1" name="正方形/長方形 5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2" name="正方形/長方形 5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3" name="正方形/長方形 5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4" name="正方形/長方形 5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5" name="テキスト ボックス 5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6" name="直線コネクタ 5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7" name="直線コネクタ 5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8" name="テキスト ボックス 5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9" name="直線コネクタ 5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0" name="テキスト ボックス 5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1" name="直線コネクタ 5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2" name="テキスト ボックス 5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3" name="直線コネクタ 5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4" name="テキスト ボックス 5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5" name="直線コネクタ 5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6" name="テキスト ボックス 5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30" name="直線コネクタ 529"/>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31"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32" name="直線コネクタ 531"/>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33"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34" name="直線コネクタ 533"/>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535" name="【庁舎】&#10;一人当たり面積平均値テキスト"/>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36" name="フローチャート: 判断 535"/>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37" name="フローチャート: 判断 536"/>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8" name="フローチャート: 判断 537"/>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9" name="フローチャート: 判断 538"/>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40" name="フローチャート: 判断 539"/>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1" name="テキスト ボックス 5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167512</xdr:rowOff>
    </xdr:from>
    <xdr:to>
      <xdr:col>116</xdr:col>
      <xdr:colOff>114300</xdr:colOff>
      <xdr:row>105</xdr:row>
      <xdr:rowOff>97662</xdr:rowOff>
    </xdr:to>
    <xdr:sp macro="" textlink="">
      <xdr:nvSpPr>
        <xdr:cNvPr id="546" name="楕円 545"/>
        <xdr:cNvSpPr/>
      </xdr:nvSpPr>
      <xdr:spPr>
        <a:xfrm>
          <a:off x="22110700" y="179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18939</xdr:rowOff>
    </xdr:from>
    <xdr:ext cx="469744" cy="259045"/>
    <xdr:sp macro="" textlink="">
      <xdr:nvSpPr>
        <xdr:cNvPr id="547" name="【庁舎】&#10;一人当たり面積該当値テキスト"/>
        <xdr:cNvSpPr txBox="1"/>
      </xdr:nvSpPr>
      <xdr:spPr>
        <a:xfrm>
          <a:off x="22199600" y="1784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10540</xdr:rowOff>
    </xdr:from>
    <xdr:to>
      <xdr:col>112</xdr:col>
      <xdr:colOff>38100</xdr:colOff>
      <xdr:row>105</xdr:row>
      <xdr:rowOff>112140</xdr:rowOff>
    </xdr:to>
    <xdr:sp macro="" textlink="">
      <xdr:nvSpPr>
        <xdr:cNvPr id="548" name="楕円 547"/>
        <xdr:cNvSpPr/>
      </xdr:nvSpPr>
      <xdr:spPr>
        <a:xfrm>
          <a:off x="21272500" y="180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46862</xdr:rowOff>
    </xdr:from>
    <xdr:to>
      <xdr:col>116</xdr:col>
      <xdr:colOff>63500</xdr:colOff>
      <xdr:row>105</xdr:row>
      <xdr:rowOff>61340</xdr:rowOff>
    </xdr:to>
    <xdr:cxnSp macro="">
      <xdr:nvCxnSpPr>
        <xdr:cNvPr id="549" name="直線コネクタ 548"/>
        <xdr:cNvCxnSpPr/>
      </xdr:nvCxnSpPr>
      <xdr:spPr>
        <a:xfrm flipV="1">
          <a:off x="21323300" y="1804911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xdr:rowOff>
    </xdr:from>
    <xdr:to>
      <xdr:col>107</xdr:col>
      <xdr:colOff>101600</xdr:colOff>
      <xdr:row>105</xdr:row>
      <xdr:rowOff>117475</xdr:rowOff>
    </xdr:to>
    <xdr:sp macro="" textlink="">
      <xdr:nvSpPr>
        <xdr:cNvPr id="550" name="楕円 549"/>
        <xdr:cNvSpPr/>
      </xdr:nvSpPr>
      <xdr:spPr>
        <a:xfrm>
          <a:off x="20383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61340</xdr:rowOff>
    </xdr:from>
    <xdr:to>
      <xdr:col>111</xdr:col>
      <xdr:colOff>177800</xdr:colOff>
      <xdr:row>105</xdr:row>
      <xdr:rowOff>66675</xdr:rowOff>
    </xdr:to>
    <xdr:cxnSp macro="">
      <xdr:nvCxnSpPr>
        <xdr:cNvPr id="551" name="直線コネクタ 550"/>
        <xdr:cNvCxnSpPr/>
      </xdr:nvCxnSpPr>
      <xdr:spPr>
        <a:xfrm flipV="1">
          <a:off x="20434300" y="1806359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41021</xdr:rowOff>
    </xdr:from>
    <xdr:to>
      <xdr:col>102</xdr:col>
      <xdr:colOff>165100</xdr:colOff>
      <xdr:row>105</xdr:row>
      <xdr:rowOff>142621</xdr:rowOff>
    </xdr:to>
    <xdr:sp macro="" textlink="">
      <xdr:nvSpPr>
        <xdr:cNvPr id="552" name="楕円 551"/>
        <xdr:cNvSpPr/>
      </xdr:nvSpPr>
      <xdr:spPr>
        <a:xfrm>
          <a:off x="19494500" y="180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66675</xdr:rowOff>
    </xdr:from>
    <xdr:to>
      <xdr:col>107</xdr:col>
      <xdr:colOff>50800</xdr:colOff>
      <xdr:row>105</xdr:row>
      <xdr:rowOff>91821</xdr:rowOff>
    </xdr:to>
    <xdr:cxnSp macro="">
      <xdr:nvCxnSpPr>
        <xdr:cNvPr id="553" name="直線コネクタ 552"/>
        <xdr:cNvCxnSpPr/>
      </xdr:nvCxnSpPr>
      <xdr:spPr>
        <a:xfrm flipV="1">
          <a:off x="19545300" y="1806892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554" name="楕円 553"/>
        <xdr:cNvSpPr/>
      </xdr:nvSpPr>
      <xdr:spPr>
        <a:xfrm>
          <a:off x="18605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91821</xdr:rowOff>
    </xdr:from>
    <xdr:to>
      <xdr:col>102</xdr:col>
      <xdr:colOff>114300</xdr:colOff>
      <xdr:row>105</xdr:row>
      <xdr:rowOff>93345</xdr:rowOff>
    </xdr:to>
    <xdr:cxnSp macro="">
      <xdr:nvCxnSpPr>
        <xdr:cNvPr id="555" name="直線コネクタ 554"/>
        <xdr:cNvCxnSpPr/>
      </xdr:nvCxnSpPr>
      <xdr:spPr>
        <a:xfrm flipV="1">
          <a:off x="18656300" y="180940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556" name="n_1aveValue【庁舎】&#10;一人当たり面積"/>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557" name="n_2aveValue【庁舎】&#10;一人当たり面積"/>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558" name="n_3aveValue【庁舎】&#10;一人当たり面積"/>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559" name="n_4aveValue【庁舎】&#10;一人当たり面積"/>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128667</xdr:rowOff>
    </xdr:from>
    <xdr:ext cx="469744" cy="259045"/>
    <xdr:sp macro="" textlink="">
      <xdr:nvSpPr>
        <xdr:cNvPr id="560" name="n_1mainValue【庁舎】&#10;一人当たり面積"/>
        <xdr:cNvSpPr txBox="1"/>
      </xdr:nvSpPr>
      <xdr:spPr>
        <a:xfrm>
          <a:off x="21075727" y="177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134002</xdr:rowOff>
    </xdr:from>
    <xdr:ext cx="469744" cy="259045"/>
    <xdr:sp macro="" textlink="">
      <xdr:nvSpPr>
        <xdr:cNvPr id="561" name="n_2mainValue【庁舎】&#10;一人当たり面積"/>
        <xdr:cNvSpPr txBox="1"/>
      </xdr:nvSpPr>
      <xdr:spPr>
        <a:xfrm>
          <a:off x="20199427"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159148</xdr:rowOff>
    </xdr:from>
    <xdr:ext cx="469744" cy="259045"/>
    <xdr:sp macro="" textlink="">
      <xdr:nvSpPr>
        <xdr:cNvPr id="562" name="n_3mainValue【庁舎】&#10;一人当たり面積"/>
        <xdr:cNvSpPr txBox="1"/>
      </xdr:nvSpPr>
      <xdr:spPr>
        <a:xfrm>
          <a:off x="19310427" y="178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563" name="n_4mainValue【庁舎】&#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施設において、有形固定資産減価償却率は北海道平均を上回っています。これは過去に建設された施設等の老朽化が進んでいることが要因であり、今後は、長寿命化計画に基づき、計画的に維持管理を進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
1,010
308.08
2,390,357
2,319,933
70,176
1,467,861
3,783,978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人口の減少や高齢化に加え、中心となる産業は第一次産業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酪農</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の他にほとんどないこと等により、財政基盤が弱い状況にある。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当該指数には大きな変化はないが、行政の効率化と施策の重点化に努めながら、活力ある村づくりの展開と財政健全化の両立を図る。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147865</xdr:rowOff>
    </xdr:to>
    <xdr:cxnSp macro="">
      <xdr:nvCxnSpPr>
        <xdr:cNvPr id="76" name="直線コネクタ 75"/>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147865</xdr:rowOff>
    </xdr:from>
    <xdr:to>
      <xdr:col>11</xdr:col>
      <xdr:colOff>31750</xdr:colOff>
      <xdr:row>44</xdr:row>
      <xdr:rowOff>147865</xdr:rowOff>
    </xdr:to>
    <xdr:cxnSp macro="">
      <xdr:nvCxnSpPr>
        <xdr:cNvPr id="79" name="直線コネクタ 78"/>
        <xdr:cNvCxnSpPr/>
      </xdr:nvCxnSpPr>
      <xdr:spPr>
        <a:xfrm>
          <a:off x="1447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97065</xdr:rowOff>
    </xdr:from>
    <xdr:to>
      <xdr:col>11</xdr:col>
      <xdr:colOff>82550</xdr:colOff>
      <xdr:row>45</xdr:row>
      <xdr:rowOff>27215</xdr:rowOff>
    </xdr:to>
    <xdr:sp macro="" textlink="">
      <xdr:nvSpPr>
        <xdr:cNvPr id="95" name="楕円 94"/>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11992</xdr:rowOff>
    </xdr:from>
    <xdr:ext cx="762000" cy="259045"/>
    <xdr:sp macro="" textlink="">
      <xdr:nvSpPr>
        <xdr:cNvPr id="96" name="テキスト ボックス 95"/>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97065</xdr:rowOff>
    </xdr:from>
    <xdr:to>
      <xdr:col>7</xdr:col>
      <xdr:colOff>31750</xdr:colOff>
      <xdr:row>45</xdr:row>
      <xdr:rowOff>27215</xdr:rowOff>
    </xdr:to>
    <xdr:sp macro="" textlink="">
      <xdr:nvSpPr>
        <xdr:cNvPr id="97" name="楕円 96"/>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11992</xdr:rowOff>
    </xdr:from>
    <xdr:ext cx="762000" cy="259045"/>
    <xdr:sp macro="" textlink="">
      <xdr:nvSpPr>
        <xdr:cNvPr id="98" name="テキスト ボックス 97"/>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本村の経常収支比率に影響が大きい公債費は、</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年において発行した地方債の元金償還開始の影響により、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は経常経費率が</a:t>
          </a:r>
          <a:r>
            <a:rPr kumimoji="1" lang="en-US" altLang="ja-JP" sz="1100">
              <a:solidFill>
                <a:schemeClr val="dk1"/>
              </a:solidFill>
              <a:effectLst/>
              <a:latin typeface="+mn-lt"/>
              <a:ea typeface="+mn-ea"/>
              <a:cs typeface="+mn-cs"/>
            </a:rPr>
            <a:t>105.5%</a:t>
          </a:r>
          <a:r>
            <a:rPr kumimoji="1" lang="ja-JP" altLang="ja-JP" sz="1100">
              <a:solidFill>
                <a:schemeClr val="dk1"/>
              </a:solidFill>
              <a:effectLst/>
              <a:latin typeface="+mn-lt"/>
              <a:ea typeface="+mn-ea"/>
              <a:cs typeface="+mn-cs"/>
            </a:rPr>
            <a:t>と類似団体の平均を上回った状況にある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ここ数年の起債事業の抑制もあり減少傾向にあ</a:t>
          </a:r>
          <a:r>
            <a:rPr kumimoji="1" lang="ja-JP" altLang="en-US"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今後も新規発行地方債の抑制を図ると共に、更に義務的経費の縮減に努めながら</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％前後をを維持できるよう引き続き改善に努める。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66</xdr:row>
      <xdr:rowOff>51526</xdr:rowOff>
    </xdr:to>
    <xdr:cxnSp macro="">
      <xdr:nvCxnSpPr>
        <xdr:cNvPr id="130" name="直線コネクタ 129"/>
        <xdr:cNvCxnSpPr/>
      </xdr:nvCxnSpPr>
      <xdr:spPr>
        <a:xfrm flipV="1">
          <a:off x="4953000" y="9967685"/>
          <a:ext cx="0" cy="1399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23603</xdr:rowOff>
    </xdr:from>
    <xdr:ext cx="762000" cy="259045"/>
    <xdr:sp macro="" textlink="">
      <xdr:nvSpPr>
        <xdr:cNvPr id="131" name="財政構造の弾力性最小値テキスト"/>
        <xdr:cNvSpPr txBox="1"/>
      </xdr:nvSpPr>
      <xdr:spPr>
        <a:xfrm>
          <a:off x="5041900" y="1133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51526</xdr:rowOff>
    </xdr:from>
    <xdr:to>
      <xdr:col>24</xdr:col>
      <xdr:colOff>12700</xdr:colOff>
      <xdr:row>66</xdr:row>
      <xdr:rowOff>51526</xdr:rowOff>
    </xdr:to>
    <xdr:cxnSp macro="">
      <xdr:nvCxnSpPr>
        <xdr:cNvPr id="132" name="直線コネクタ 131"/>
        <xdr:cNvCxnSpPr/>
      </xdr:nvCxnSpPr>
      <xdr:spPr>
        <a:xfrm>
          <a:off x="4864100" y="1136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3"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4" name="直線コネクタ 133"/>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134076</xdr:rowOff>
    </xdr:from>
    <xdr:to>
      <xdr:col>23</xdr:col>
      <xdr:colOff>133350</xdr:colOff>
      <xdr:row>64</xdr:row>
      <xdr:rowOff>87630</xdr:rowOff>
    </xdr:to>
    <xdr:cxnSp macro="">
      <xdr:nvCxnSpPr>
        <xdr:cNvPr id="135" name="直線コネクタ 134"/>
        <xdr:cNvCxnSpPr/>
      </xdr:nvCxnSpPr>
      <xdr:spPr>
        <a:xfrm flipV="1">
          <a:off x="4114800" y="10763976"/>
          <a:ext cx="8382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109237</xdr:rowOff>
    </xdr:from>
    <xdr:ext cx="762000" cy="259045"/>
    <xdr:sp macro="" textlink="">
      <xdr:nvSpPr>
        <xdr:cNvPr id="136" name="財政構造の弾力性平均値テキスト"/>
        <xdr:cNvSpPr txBox="1"/>
      </xdr:nvSpPr>
      <xdr:spPr>
        <a:xfrm>
          <a:off x="5041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37" name="フローチャート: 判断 136"/>
        <xdr:cNvSpPr/>
      </xdr:nvSpPr>
      <xdr:spPr>
        <a:xfrm>
          <a:off x="4902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74749</xdr:rowOff>
    </xdr:to>
    <xdr:cxnSp macro="">
      <xdr:nvCxnSpPr>
        <xdr:cNvPr id="138" name="直線コネクタ 137"/>
        <xdr:cNvCxnSpPr/>
      </xdr:nvCxnSpPr>
      <xdr:spPr>
        <a:xfrm flipV="1">
          <a:off x="3225800" y="11060430"/>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86723</xdr:rowOff>
    </xdr:from>
    <xdr:to>
      <xdr:col>19</xdr:col>
      <xdr:colOff>184150</xdr:colOff>
      <xdr:row>63</xdr:row>
      <xdr:rowOff>16873</xdr:rowOff>
    </xdr:to>
    <xdr:sp macro="" textlink="">
      <xdr:nvSpPr>
        <xdr:cNvPr id="139" name="フローチャート: 判断 138"/>
        <xdr:cNvSpPr/>
      </xdr:nvSpPr>
      <xdr:spPr>
        <a:xfrm>
          <a:off x="40640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27050</xdr:rowOff>
    </xdr:from>
    <xdr:ext cx="736600" cy="259045"/>
    <xdr:sp macro="" textlink="">
      <xdr:nvSpPr>
        <xdr:cNvPr id="140" name="テキスト ボックス 139"/>
        <xdr:cNvSpPr txBox="1"/>
      </xdr:nvSpPr>
      <xdr:spPr>
        <a:xfrm>
          <a:off x="3733800" y="104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74749</xdr:rowOff>
    </xdr:from>
    <xdr:to>
      <xdr:col>15</xdr:col>
      <xdr:colOff>82550</xdr:colOff>
      <xdr:row>67</xdr:row>
      <xdr:rowOff>14515</xdr:rowOff>
    </xdr:to>
    <xdr:cxnSp macro="">
      <xdr:nvCxnSpPr>
        <xdr:cNvPr id="141" name="直線コネクタ 140"/>
        <xdr:cNvCxnSpPr/>
      </xdr:nvCxnSpPr>
      <xdr:spPr>
        <a:xfrm flipV="1">
          <a:off x="2336800" y="11218999"/>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131535</xdr:rowOff>
    </xdr:from>
    <xdr:to>
      <xdr:col>15</xdr:col>
      <xdr:colOff>133350</xdr:colOff>
      <xdr:row>63</xdr:row>
      <xdr:rowOff>61685</xdr:rowOff>
    </xdr:to>
    <xdr:sp macro="" textlink="">
      <xdr:nvSpPr>
        <xdr:cNvPr id="142" name="フローチャート: 判断 141"/>
        <xdr:cNvSpPr/>
      </xdr:nvSpPr>
      <xdr:spPr>
        <a:xfrm>
          <a:off x="3175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71862</xdr:rowOff>
    </xdr:from>
    <xdr:ext cx="762000" cy="259045"/>
    <xdr:sp macro="" textlink="">
      <xdr:nvSpPr>
        <xdr:cNvPr id="143" name="テキスト ボックス 142"/>
        <xdr:cNvSpPr txBox="1"/>
      </xdr:nvSpPr>
      <xdr:spPr>
        <a:xfrm>
          <a:off x="2844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5806</xdr:rowOff>
    </xdr:from>
    <xdr:to>
      <xdr:col>11</xdr:col>
      <xdr:colOff>31750</xdr:colOff>
      <xdr:row>67</xdr:row>
      <xdr:rowOff>14515</xdr:rowOff>
    </xdr:to>
    <xdr:cxnSp macro="">
      <xdr:nvCxnSpPr>
        <xdr:cNvPr id="144" name="直線コネクタ 143"/>
        <xdr:cNvCxnSpPr/>
      </xdr:nvCxnSpPr>
      <xdr:spPr>
        <a:xfrm>
          <a:off x="1447800" y="11150056"/>
          <a:ext cx="889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110853</xdr:rowOff>
    </xdr:from>
    <xdr:to>
      <xdr:col>11</xdr:col>
      <xdr:colOff>82550</xdr:colOff>
      <xdr:row>63</xdr:row>
      <xdr:rowOff>41003</xdr:rowOff>
    </xdr:to>
    <xdr:sp macro="" textlink="">
      <xdr:nvSpPr>
        <xdr:cNvPr id="145" name="フローチャート: 判断 144"/>
        <xdr:cNvSpPr/>
      </xdr:nvSpPr>
      <xdr:spPr>
        <a:xfrm>
          <a:off x="2286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51180</xdr:rowOff>
    </xdr:from>
    <xdr:ext cx="762000" cy="259045"/>
    <xdr:sp macro="" textlink="">
      <xdr:nvSpPr>
        <xdr:cNvPr id="146" name="テキスト ボックス 145"/>
        <xdr:cNvSpPr txBox="1"/>
      </xdr:nvSpPr>
      <xdr:spPr>
        <a:xfrm>
          <a:off x="1955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55699</xdr:rowOff>
    </xdr:from>
    <xdr:to>
      <xdr:col>7</xdr:col>
      <xdr:colOff>31750</xdr:colOff>
      <xdr:row>62</xdr:row>
      <xdr:rowOff>157299</xdr:rowOff>
    </xdr:to>
    <xdr:sp macro="" textlink="">
      <xdr:nvSpPr>
        <xdr:cNvPr id="147" name="フローチャート: 判断 146"/>
        <xdr:cNvSpPr/>
      </xdr:nvSpPr>
      <xdr:spPr>
        <a:xfrm>
          <a:off x="1397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167476</xdr:rowOff>
    </xdr:from>
    <xdr:ext cx="762000" cy="259045"/>
    <xdr:sp macro="" textlink="">
      <xdr:nvSpPr>
        <xdr:cNvPr id="148" name="テキスト ボックス 147"/>
        <xdr:cNvSpPr txBox="1"/>
      </xdr:nvSpPr>
      <xdr:spPr>
        <a:xfrm>
          <a:off x="1066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83276</xdr:rowOff>
    </xdr:from>
    <xdr:to>
      <xdr:col>23</xdr:col>
      <xdr:colOff>184150</xdr:colOff>
      <xdr:row>63</xdr:row>
      <xdr:rowOff>13426</xdr:rowOff>
    </xdr:to>
    <xdr:sp macro="" textlink="">
      <xdr:nvSpPr>
        <xdr:cNvPr id="154" name="楕円 153"/>
        <xdr:cNvSpPr/>
      </xdr:nvSpPr>
      <xdr:spPr>
        <a:xfrm>
          <a:off x="49022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55353</xdr:rowOff>
    </xdr:from>
    <xdr:ext cx="762000" cy="259045"/>
    <xdr:sp macro="" textlink="">
      <xdr:nvSpPr>
        <xdr:cNvPr id="155" name="財政構造の弾力性該当値テキスト"/>
        <xdr:cNvSpPr txBox="1"/>
      </xdr:nvSpPr>
      <xdr:spPr>
        <a:xfrm>
          <a:off x="5041900" y="106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6" name="楕円 155"/>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7" name="テキスト ボックス 15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23949</xdr:rowOff>
    </xdr:from>
    <xdr:to>
      <xdr:col>15</xdr:col>
      <xdr:colOff>133350</xdr:colOff>
      <xdr:row>65</xdr:row>
      <xdr:rowOff>125549</xdr:rowOff>
    </xdr:to>
    <xdr:sp macro="" textlink="">
      <xdr:nvSpPr>
        <xdr:cNvPr id="158" name="楕円 157"/>
        <xdr:cNvSpPr/>
      </xdr:nvSpPr>
      <xdr:spPr>
        <a:xfrm>
          <a:off x="3175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110326</xdr:rowOff>
    </xdr:from>
    <xdr:ext cx="762000" cy="259045"/>
    <xdr:sp macro="" textlink="">
      <xdr:nvSpPr>
        <xdr:cNvPr id="159" name="テキスト ボックス 158"/>
        <xdr:cNvSpPr txBox="1"/>
      </xdr:nvSpPr>
      <xdr:spPr>
        <a:xfrm>
          <a:off x="2844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135165</xdr:rowOff>
    </xdr:from>
    <xdr:to>
      <xdr:col>11</xdr:col>
      <xdr:colOff>82550</xdr:colOff>
      <xdr:row>67</xdr:row>
      <xdr:rowOff>65315</xdr:rowOff>
    </xdr:to>
    <xdr:sp macro="" textlink="">
      <xdr:nvSpPr>
        <xdr:cNvPr id="160" name="楕円 159"/>
        <xdr:cNvSpPr/>
      </xdr:nvSpPr>
      <xdr:spPr>
        <a:xfrm>
          <a:off x="2286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50092</xdr:rowOff>
    </xdr:from>
    <xdr:ext cx="762000" cy="259045"/>
    <xdr:sp macro="" textlink="">
      <xdr:nvSpPr>
        <xdr:cNvPr id="161" name="テキスト ボックス 160"/>
        <xdr:cNvSpPr txBox="1"/>
      </xdr:nvSpPr>
      <xdr:spPr>
        <a:xfrm>
          <a:off x="1955800" y="115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126456</xdr:rowOff>
    </xdr:from>
    <xdr:to>
      <xdr:col>7</xdr:col>
      <xdr:colOff>31750</xdr:colOff>
      <xdr:row>65</xdr:row>
      <xdr:rowOff>56606</xdr:rowOff>
    </xdr:to>
    <xdr:sp macro="" textlink="">
      <xdr:nvSpPr>
        <xdr:cNvPr id="162" name="楕円 161"/>
        <xdr:cNvSpPr/>
      </xdr:nvSpPr>
      <xdr:spPr>
        <a:xfrm>
          <a:off x="1397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41383</xdr:rowOff>
    </xdr:from>
    <xdr:ext cx="762000" cy="259045"/>
    <xdr:sp macro="" textlink="">
      <xdr:nvSpPr>
        <xdr:cNvPr id="163" name="テキスト ボックス 162"/>
        <xdr:cNvSpPr txBox="1"/>
      </xdr:nvSpPr>
      <xdr:spPr>
        <a:xfrm>
          <a:off x="1066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人件費、物件費及び維持管理費の合計額の人口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人当たりの金額が類似団体の平均を上回っているのは、人件費が主な要因となっている。これは、類似団体における人口規模が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人と規模が違う点にあり、地方自治行政に必要な職員数は、必ずしも人口規模に単純比例するものではないが、行政経費全体をもって今後も健全化に努める。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5" name="直線コネクタ 194"/>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6"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7" name="直線コネクタ 196"/>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8"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9" name="直線コネクタ 198"/>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108632</xdr:rowOff>
    </xdr:from>
    <xdr:to>
      <xdr:col>23</xdr:col>
      <xdr:colOff>133350</xdr:colOff>
      <xdr:row>83</xdr:row>
      <xdr:rowOff>122565</xdr:rowOff>
    </xdr:to>
    <xdr:cxnSp macro="">
      <xdr:nvCxnSpPr>
        <xdr:cNvPr id="200" name="直線コネクタ 199"/>
        <xdr:cNvCxnSpPr/>
      </xdr:nvCxnSpPr>
      <xdr:spPr>
        <a:xfrm flipV="1">
          <a:off x="4114800" y="14338982"/>
          <a:ext cx="8382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201"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2" name="フローチャート: 判断 201"/>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66029</xdr:rowOff>
    </xdr:from>
    <xdr:to>
      <xdr:col>19</xdr:col>
      <xdr:colOff>133350</xdr:colOff>
      <xdr:row>83</xdr:row>
      <xdr:rowOff>122565</xdr:rowOff>
    </xdr:to>
    <xdr:cxnSp macro="">
      <xdr:nvCxnSpPr>
        <xdr:cNvPr id="203" name="直線コネクタ 202"/>
        <xdr:cNvCxnSpPr/>
      </xdr:nvCxnSpPr>
      <xdr:spPr>
        <a:xfrm>
          <a:off x="3225800" y="14296379"/>
          <a:ext cx="889000" cy="5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4" name="フローチャート: 判断 203"/>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5" name="テキスト ボックス 204"/>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66029</xdr:rowOff>
    </xdr:from>
    <xdr:to>
      <xdr:col>15</xdr:col>
      <xdr:colOff>82550</xdr:colOff>
      <xdr:row>83</xdr:row>
      <xdr:rowOff>75637</xdr:rowOff>
    </xdr:to>
    <xdr:cxnSp macro="">
      <xdr:nvCxnSpPr>
        <xdr:cNvPr id="206" name="直線コネクタ 205"/>
        <xdr:cNvCxnSpPr/>
      </xdr:nvCxnSpPr>
      <xdr:spPr>
        <a:xfrm flipV="1">
          <a:off x="2336800" y="14296379"/>
          <a:ext cx="8890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7" name="フローチャート: 判断 206"/>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8" name="テキスト ボックス 207"/>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75637</xdr:rowOff>
    </xdr:from>
    <xdr:to>
      <xdr:col>11</xdr:col>
      <xdr:colOff>31750</xdr:colOff>
      <xdr:row>83</xdr:row>
      <xdr:rowOff>83057</xdr:rowOff>
    </xdr:to>
    <xdr:cxnSp macro="">
      <xdr:nvCxnSpPr>
        <xdr:cNvPr id="209" name="直線コネクタ 208"/>
        <xdr:cNvCxnSpPr/>
      </xdr:nvCxnSpPr>
      <xdr:spPr>
        <a:xfrm flipV="1">
          <a:off x="1447800" y="14305987"/>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10" name="フローチャート: 判断 209"/>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11" name="テキスト ボックス 210"/>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2" name="フローチャート: 判断 211"/>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3" name="テキスト ボックス 212"/>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57832</xdr:rowOff>
    </xdr:from>
    <xdr:to>
      <xdr:col>23</xdr:col>
      <xdr:colOff>184150</xdr:colOff>
      <xdr:row>83</xdr:row>
      <xdr:rowOff>159432</xdr:rowOff>
    </xdr:to>
    <xdr:sp macro="" textlink="">
      <xdr:nvSpPr>
        <xdr:cNvPr id="219" name="楕円 218"/>
        <xdr:cNvSpPr/>
      </xdr:nvSpPr>
      <xdr:spPr>
        <a:xfrm>
          <a:off x="4902200" y="142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29909</xdr:rowOff>
    </xdr:from>
    <xdr:ext cx="762000" cy="259045"/>
    <xdr:sp macro="" textlink="">
      <xdr:nvSpPr>
        <xdr:cNvPr id="220" name="人件費・物件費等の状況該当値テキスト"/>
        <xdr:cNvSpPr txBox="1"/>
      </xdr:nvSpPr>
      <xdr:spPr>
        <a:xfrm>
          <a:off x="5041900" y="1426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71765</xdr:rowOff>
    </xdr:from>
    <xdr:to>
      <xdr:col>19</xdr:col>
      <xdr:colOff>184150</xdr:colOff>
      <xdr:row>84</xdr:row>
      <xdr:rowOff>1915</xdr:rowOff>
    </xdr:to>
    <xdr:sp macro="" textlink="">
      <xdr:nvSpPr>
        <xdr:cNvPr id="221" name="楕円 220"/>
        <xdr:cNvSpPr/>
      </xdr:nvSpPr>
      <xdr:spPr>
        <a:xfrm>
          <a:off x="4064000" y="14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158142</xdr:rowOff>
    </xdr:from>
    <xdr:ext cx="736600" cy="259045"/>
    <xdr:sp macro="" textlink="">
      <xdr:nvSpPr>
        <xdr:cNvPr id="222" name="テキスト ボックス 221"/>
        <xdr:cNvSpPr txBox="1"/>
      </xdr:nvSpPr>
      <xdr:spPr>
        <a:xfrm>
          <a:off x="3733800" y="14388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15229</xdr:rowOff>
    </xdr:from>
    <xdr:to>
      <xdr:col>15</xdr:col>
      <xdr:colOff>133350</xdr:colOff>
      <xdr:row>83</xdr:row>
      <xdr:rowOff>116829</xdr:rowOff>
    </xdr:to>
    <xdr:sp macro="" textlink="">
      <xdr:nvSpPr>
        <xdr:cNvPr id="223" name="楕円 222"/>
        <xdr:cNvSpPr/>
      </xdr:nvSpPr>
      <xdr:spPr>
        <a:xfrm>
          <a:off x="3175000" y="142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101606</xdr:rowOff>
    </xdr:from>
    <xdr:ext cx="762000" cy="259045"/>
    <xdr:sp macro="" textlink="">
      <xdr:nvSpPr>
        <xdr:cNvPr id="224" name="テキスト ボックス 223"/>
        <xdr:cNvSpPr txBox="1"/>
      </xdr:nvSpPr>
      <xdr:spPr>
        <a:xfrm>
          <a:off x="2844800" y="1433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24837</xdr:rowOff>
    </xdr:from>
    <xdr:to>
      <xdr:col>11</xdr:col>
      <xdr:colOff>82550</xdr:colOff>
      <xdr:row>83</xdr:row>
      <xdr:rowOff>126437</xdr:rowOff>
    </xdr:to>
    <xdr:sp macro="" textlink="">
      <xdr:nvSpPr>
        <xdr:cNvPr id="225" name="楕円 224"/>
        <xdr:cNvSpPr/>
      </xdr:nvSpPr>
      <xdr:spPr>
        <a:xfrm>
          <a:off x="2286000" y="142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111214</xdr:rowOff>
    </xdr:from>
    <xdr:ext cx="762000" cy="259045"/>
    <xdr:sp macro="" textlink="">
      <xdr:nvSpPr>
        <xdr:cNvPr id="226" name="テキスト ボックス 225"/>
        <xdr:cNvSpPr txBox="1"/>
      </xdr:nvSpPr>
      <xdr:spPr>
        <a:xfrm>
          <a:off x="1955800" y="1434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32257</xdr:rowOff>
    </xdr:from>
    <xdr:to>
      <xdr:col>7</xdr:col>
      <xdr:colOff>31750</xdr:colOff>
      <xdr:row>83</xdr:row>
      <xdr:rowOff>133857</xdr:rowOff>
    </xdr:to>
    <xdr:sp macro="" textlink="">
      <xdr:nvSpPr>
        <xdr:cNvPr id="227" name="楕円 226"/>
        <xdr:cNvSpPr/>
      </xdr:nvSpPr>
      <xdr:spPr>
        <a:xfrm>
          <a:off x="1397000" y="142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118634</xdr:rowOff>
    </xdr:from>
    <xdr:ext cx="762000" cy="259045"/>
    <xdr:sp macro="" textlink="">
      <xdr:nvSpPr>
        <xdr:cNvPr id="228" name="テキスト ボックス 227"/>
        <xdr:cNvSpPr txBox="1"/>
      </xdr:nvSpPr>
      <xdr:spPr>
        <a:xfrm>
          <a:off x="1066800" y="1434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村の給与水準については、これまで人事院勧告に基づく国家公務員の水準に合わせた改定等を実施してきたところであり、また、本村では早くから集中改革プランや村の行財政改革大綱に基づいた退職者不補充による職員削減を実施し総人件費の抑制を図ってきたところではあるが、近年は、退職者補充及び中途採用増により指数が上がっている。今後も適正な人員の配置に努めながら、国家公務員の水準となるよう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36195</xdr:rowOff>
    </xdr:from>
    <xdr:to>
      <xdr:col>81</xdr:col>
      <xdr:colOff>44450</xdr:colOff>
      <xdr:row>88</xdr:row>
      <xdr:rowOff>36195</xdr:rowOff>
    </xdr:to>
    <xdr:cxnSp macro="">
      <xdr:nvCxnSpPr>
        <xdr:cNvPr id="258" name="直線コネクタ 257"/>
        <xdr:cNvCxnSpPr/>
      </xdr:nvCxnSpPr>
      <xdr:spPr>
        <a:xfrm>
          <a:off x="16179800" y="1512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9"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60" name="フローチャート: 判断 259"/>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88</xdr:row>
      <xdr:rowOff>36195</xdr:rowOff>
    </xdr:to>
    <xdr:cxnSp macro="">
      <xdr:nvCxnSpPr>
        <xdr:cNvPr id="261" name="直線コネクタ 260"/>
        <xdr:cNvCxnSpPr/>
      </xdr:nvCxnSpPr>
      <xdr:spPr>
        <a:xfrm>
          <a:off x="15290800" y="1498504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88</xdr:row>
      <xdr:rowOff>0</xdr:rowOff>
    </xdr:to>
    <xdr:cxnSp macro="">
      <xdr:nvCxnSpPr>
        <xdr:cNvPr id="264" name="直線コネクタ 263"/>
        <xdr:cNvCxnSpPr/>
      </xdr:nvCxnSpPr>
      <xdr:spPr>
        <a:xfrm flipV="1">
          <a:off x="14401800" y="1498504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88</xdr:row>
      <xdr:rowOff>0</xdr:rowOff>
    </xdr:to>
    <xdr:cxnSp macro="">
      <xdr:nvCxnSpPr>
        <xdr:cNvPr id="267" name="直線コネクタ 266"/>
        <xdr:cNvCxnSpPr/>
      </xdr:nvCxnSpPr>
      <xdr:spPr>
        <a:xfrm>
          <a:off x="13512800" y="1493678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0" name="フローチャート: 判断 269"/>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1" name="テキスト ボックス 270"/>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156845</xdr:rowOff>
    </xdr:from>
    <xdr:to>
      <xdr:col>81</xdr:col>
      <xdr:colOff>95250</xdr:colOff>
      <xdr:row>88</xdr:row>
      <xdr:rowOff>86995</xdr:rowOff>
    </xdr:to>
    <xdr:sp macro="" textlink="">
      <xdr:nvSpPr>
        <xdr:cNvPr id="277" name="楕円 276"/>
        <xdr:cNvSpPr/>
      </xdr:nvSpPr>
      <xdr:spPr>
        <a:xfrm>
          <a:off x="169672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52722</xdr:rowOff>
    </xdr:from>
    <xdr:ext cx="762000" cy="259045"/>
    <xdr:sp macro="" textlink="">
      <xdr:nvSpPr>
        <xdr:cNvPr id="278" name="給与水準   （国との比較）該当値テキスト"/>
        <xdr:cNvSpPr txBox="1"/>
      </xdr:nvSpPr>
      <xdr:spPr>
        <a:xfrm>
          <a:off x="17106900" y="149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156845</xdr:rowOff>
    </xdr:from>
    <xdr:to>
      <xdr:col>77</xdr:col>
      <xdr:colOff>95250</xdr:colOff>
      <xdr:row>88</xdr:row>
      <xdr:rowOff>86995</xdr:rowOff>
    </xdr:to>
    <xdr:sp macro="" textlink="">
      <xdr:nvSpPr>
        <xdr:cNvPr id="279" name="楕円 278"/>
        <xdr:cNvSpPr/>
      </xdr:nvSpPr>
      <xdr:spPr>
        <a:xfrm>
          <a:off x="16129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71772</xdr:rowOff>
    </xdr:from>
    <xdr:ext cx="736600" cy="259045"/>
    <xdr:sp macro="" textlink="">
      <xdr:nvSpPr>
        <xdr:cNvPr id="280" name="テキスト ボックス 279"/>
        <xdr:cNvSpPr txBox="1"/>
      </xdr:nvSpPr>
      <xdr:spPr>
        <a:xfrm>
          <a:off x="15798800" y="1515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81" name="楕円 280"/>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82" name="テキスト ボックス 281"/>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3" name="楕円 282"/>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4" name="テキスト ボックス 283"/>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85" name="楕円 284"/>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81615</xdr:rowOff>
    </xdr:from>
    <xdr:ext cx="762000" cy="259045"/>
    <xdr:sp macro="" textlink="">
      <xdr:nvSpPr>
        <xdr:cNvPr id="286" name="テキスト ボックス 285"/>
        <xdr:cNvSpPr txBox="1"/>
      </xdr:nvSpPr>
      <xdr:spPr>
        <a:xfrm>
          <a:off x="13131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次行財政改革大綱に基づき、組織の再編（課の統合）などにより、</a:t>
          </a:r>
          <a:r>
            <a:rPr kumimoji="1" lang="en-US" altLang="ja-JP" sz="1100" b="0" i="0" baseline="0">
              <a:solidFill>
                <a:schemeClr val="dk1"/>
              </a:solidFill>
              <a:effectLst/>
              <a:latin typeface="+mn-lt"/>
              <a:ea typeface="+mn-ea"/>
              <a:cs typeface="+mn-cs"/>
            </a:rPr>
            <a:t>H22</a:t>
          </a:r>
          <a:r>
            <a:rPr kumimoji="1" lang="ja-JP" altLang="ja-JP" sz="1100" b="0" i="0" baseline="0">
              <a:solidFill>
                <a:schemeClr val="dk1"/>
              </a:solidFill>
              <a:effectLst/>
              <a:latin typeface="+mn-lt"/>
              <a:ea typeface="+mn-ea"/>
              <a:cs typeface="+mn-cs"/>
            </a:rPr>
            <a:t>年度まで新規採用を凍結して削減を行ってきた経緯があるが、近年、</a:t>
          </a:r>
          <a:r>
            <a:rPr kumimoji="1" lang="ja-JP" altLang="en-US" sz="1100" b="0" i="0" baseline="0">
              <a:solidFill>
                <a:schemeClr val="dk1"/>
              </a:solidFill>
              <a:effectLst/>
              <a:latin typeface="+mn-lt"/>
              <a:ea typeface="+mn-ea"/>
              <a:cs typeface="+mn-cs"/>
            </a:rPr>
            <a:t>社会人</a:t>
          </a:r>
          <a:r>
            <a:rPr kumimoji="1" lang="ja-JP" altLang="ja-JP" sz="1100" b="0" i="0" baseline="0">
              <a:solidFill>
                <a:schemeClr val="dk1"/>
              </a:solidFill>
              <a:effectLst/>
              <a:latin typeface="+mn-lt"/>
              <a:ea typeface="+mn-ea"/>
              <a:cs typeface="+mn-cs"/>
            </a:rPr>
            <a:t>採用を実施したことにより、比率は類似団体を上回っている。</a:t>
          </a:r>
          <a:endParaRPr lang="ja-JP" altLang="ja-JP" sz="1400">
            <a:effectLst/>
          </a:endParaRPr>
        </a:p>
        <a:p>
          <a:r>
            <a:rPr kumimoji="1" lang="ja-JP" altLang="ja-JP" sz="1100" b="0" i="0" baseline="0">
              <a:solidFill>
                <a:schemeClr val="dk1"/>
              </a:solidFill>
              <a:effectLst/>
              <a:latin typeface="+mn-lt"/>
              <a:ea typeface="+mn-ea"/>
              <a:cs typeface="+mn-cs"/>
            </a:rPr>
            <a:t>　これは人口規模が約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人と小規模で、必ずしも比率が人口規模に単純比例するものではないことから高い状況にあるが、今後も行政経費全体で財政の健全化に努めていく。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8" name="直線コネクタ 317"/>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9"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20" name="直線コネクタ 319"/>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21"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2" name="直線コネクタ 321"/>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49367</xdr:rowOff>
    </xdr:from>
    <xdr:to>
      <xdr:col>81</xdr:col>
      <xdr:colOff>44450</xdr:colOff>
      <xdr:row>64</xdr:row>
      <xdr:rowOff>83838</xdr:rowOff>
    </xdr:to>
    <xdr:cxnSp macro="">
      <xdr:nvCxnSpPr>
        <xdr:cNvPr id="323" name="直線コネクタ 322"/>
        <xdr:cNvCxnSpPr/>
      </xdr:nvCxnSpPr>
      <xdr:spPr>
        <a:xfrm>
          <a:off x="16179800" y="110221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4"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5" name="フローチャート: 判断 324"/>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143945</xdr:rowOff>
    </xdr:from>
    <xdr:to>
      <xdr:col>77</xdr:col>
      <xdr:colOff>44450</xdr:colOff>
      <xdr:row>64</xdr:row>
      <xdr:rowOff>49367</xdr:rowOff>
    </xdr:to>
    <xdr:cxnSp macro="">
      <xdr:nvCxnSpPr>
        <xdr:cNvPr id="326" name="直線コネクタ 325"/>
        <xdr:cNvCxnSpPr/>
      </xdr:nvCxnSpPr>
      <xdr:spPr>
        <a:xfrm>
          <a:off x="15290800" y="10945295"/>
          <a:ext cx="889000" cy="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7" name="フローチャート: 判断 326"/>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8" name="テキスト ボックス 327"/>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117747</xdr:rowOff>
    </xdr:from>
    <xdr:to>
      <xdr:col>72</xdr:col>
      <xdr:colOff>203200</xdr:colOff>
      <xdr:row>63</xdr:row>
      <xdr:rowOff>143945</xdr:rowOff>
    </xdr:to>
    <xdr:cxnSp macro="">
      <xdr:nvCxnSpPr>
        <xdr:cNvPr id="329" name="直線コネクタ 328"/>
        <xdr:cNvCxnSpPr/>
      </xdr:nvCxnSpPr>
      <xdr:spPr>
        <a:xfrm>
          <a:off x="14401800" y="10919097"/>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30" name="フローチャート: 判断 329"/>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31" name="テキスト ボックス 330"/>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117747</xdr:rowOff>
    </xdr:from>
    <xdr:to>
      <xdr:col>68</xdr:col>
      <xdr:colOff>152400</xdr:colOff>
      <xdr:row>63</xdr:row>
      <xdr:rowOff>144980</xdr:rowOff>
    </xdr:to>
    <xdr:cxnSp macro="">
      <xdr:nvCxnSpPr>
        <xdr:cNvPr id="332" name="直線コネクタ 331"/>
        <xdr:cNvCxnSpPr/>
      </xdr:nvCxnSpPr>
      <xdr:spPr>
        <a:xfrm flipV="1">
          <a:off x="13512800" y="10919097"/>
          <a:ext cx="889000" cy="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3" name="フローチャート: 判断 332"/>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4" name="テキスト ボックス 333"/>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5" name="フローチャート: 判断 334"/>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6" name="テキスト ボックス 335"/>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33038</xdr:rowOff>
    </xdr:from>
    <xdr:to>
      <xdr:col>81</xdr:col>
      <xdr:colOff>95250</xdr:colOff>
      <xdr:row>64</xdr:row>
      <xdr:rowOff>134638</xdr:rowOff>
    </xdr:to>
    <xdr:sp macro="" textlink="">
      <xdr:nvSpPr>
        <xdr:cNvPr id="342" name="楕円 341"/>
        <xdr:cNvSpPr/>
      </xdr:nvSpPr>
      <xdr:spPr>
        <a:xfrm>
          <a:off x="16967200" y="110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5115</xdr:rowOff>
    </xdr:from>
    <xdr:ext cx="762000" cy="259045"/>
    <xdr:sp macro="" textlink="">
      <xdr:nvSpPr>
        <xdr:cNvPr id="343" name="定員管理の状況該当値テキスト"/>
        <xdr:cNvSpPr txBox="1"/>
      </xdr:nvSpPr>
      <xdr:spPr>
        <a:xfrm>
          <a:off x="17106900" y="1097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170017</xdr:rowOff>
    </xdr:from>
    <xdr:to>
      <xdr:col>77</xdr:col>
      <xdr:colOff>95250</xdr:colOff>
      <xdr:row>64</xdr:row>
      <xdr:rowOff>100167</xdr:rowOff>
    </xdr:to>
    <xdr:sp macro="" textlink="">
      <xdr:nvSpPr>
        <xdr:cNvPr id="344" name="楕円 343"/>
        <xdr:cNvSpPr/>
      </xdr:nvSpPr>
      <xdr:spPr>
        <a:xfrm>
          <a:off x="16129000" y="109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84944</xdr:rowOff>
    </xdr:from>
    <xdr:ext cx="736600" cy="259045"/>
    <xdr:sp macro="" textlink="">
      <xdr:nvSpPr>
        <xdr:cNvPr id="345" name="テキスト ボックス 344"/>
        <xdr:cNvSpPr txBox="1"/>
      </xdr:nvSpPr>
      <xdr:spPr>
        <a:xfrm>
          <a:off x="15798800" y="11057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93145</xdr:rowOff>
    </xdr:from>
    <xdr:to>
      <xdr:col>73</xdr:col>
      <xdr:colOff>44450</xdr:colOff>
      <xdr:row>64</xdr:row>
      <xdr:rowOff>23295</xdr:rowOff>
    </xdr:to>
    <xdr:sp macro="" textlink="">
      <xdr:nvSpPr>
        <xdr:cNvPr id="346" name="楕円 345"/>
        <xdr:cNvSpPr/>
      </xdr:nvSpPr>
      <xdr:spPr>
        <a:xfrm>
          <a:off x="15240000" y="108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8072</xdr:rowOff>
    </xdr:from>
    <xdr:ext cx="762000" cy="259045"/>
    <xdr:sp macro="" textlink="">
      <xdr:nvSpPr>
        <xdr:cNvPr id="347" name="テキスト ボックス 346"/>
        <xdr:cNvSpPr txBox="1"/>
      </xdr:nvSpPr>
      <xdr:spPr>
        <a:xfrm>
          <a:off x="14909800" y="109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66947</xdr:rowOff>
    </xdr:from>
    <xdr:to>
      <xdr:col>68</xdr:col>
      <xdr:colOff>203200</xdr:colOff>
      <xdr:row>63</xdr:row>
      <xdr:rowOff>168547</xdr:rowOff>
    </xdr:to>
    <xdr:sp macro="" textlink="">
      <xdr:nvSpPr>
        <xdr:cNvPr id="348" name="楕円 347"/>
        <xdr:cNvSpPr/>
      </xdr:nvSpPr>
      <xdr:spPr>
        <a:xfrm>
          <a:off x="14351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153324</xdr:rowOff>
    </xdr:from>
    <xdr:ext cx="762000" cy="259045"/>
    <xdr:sp macro="" textlink="">
      <xdr:nvSpPr>
        <xdr:cNvPr id="349" name="テキスト ボックス 348"/>
        <xdr:cNvSpPr txBox="1"/>
      </xdr:nvSpPr>
      <xdr:spPr>
        <a:xfrm>
          <a:off x="14020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94180</xdr:rowOff>
    </xdr:from>
    <xdr:to>
      <xdr:col>64</xdr:col>
      <xdr:colOff>152400</xdr:colOff>
      <xdr:row>64</xdr:row>
      <xdr:rowOff>24330</xdr:rowOff>
    </xdr:to>
    <xdr:sp macro="" textlink="">
      <xdr:nvSpPr>
        <xdr:cNvPr id="350" name="楕円 349"/>
        <xdr:cNvSpPr/>
      </xdr:nvSpPr>
      <xdr:spPr>
        <a:xfrm>
          <a:off x="13462000" y="108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9107</xdr:rowOff>
    </xdr:from>
    <xdr:ext cx="762000" cy="259045"/>
    <xdr:sp macro="" textlink="">
      <xdr:nvSpPr>
        <xdr:cNvPr id="351" name="テキスト ボックス 350"/>
        <xdr:cNvSpPr txBox="1"/>
      </xdr:nvSpPr>
      <xdr:spPr>
        <a:xfrm>
          <a:off x="13131800" y="109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年度までに実施してきた大規模事業の実施に伴う過疎債の発行に加え、下水道施設整備及び簡易水道施設の更新事業における地方債発行により繰出金も多額となっている。</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年度に実施した大規模事業の影響で一時的に上昇</a:t>
          </a:r>
          <a:r>
            <a:rPr kumimoji="1" lang="ja-JP" altLang="en-US" sz="1100" b="0" i="0" baseline="0">
              <a:solidFill>
                <a:schemeClr val="dk1"/>
              </a:solidFill>
              <a:effectLst/>
              <a:latin typeface="+mn-lt"/>
              <a:ea typeface="+mn-ea"/>
              <a:cs typeface="+mn-cs"/>
            </a:rPr>
            <a:t>した。引き続き</a:t>
          </a:r>
          <a:r>
            <a:rPr kumimoji="1" lang="ja-JP" altLang="ja-JP" sz="1100" b="0" i="0" baseline="0">
              <a:solidFill>
                <a:schemeClr val="dk1"/>
              </a:solidFill>
              <a:effectLst/>
              <a:latin typeface="+mn-lt"/>
              <a:ea typeface="+mn-ea"/>
              <a:cs typeface="+mn-cs"/>
            </a:rPr>
            <a:t>新規発行地方債の抑制に努めていく。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6604</xdr:rowOff>
    </xdr:from>
    <xdr:to>
      <xdr:col>81</xdr:col>
      <xdr:colOff>44450</xdr:colOff>
      <xdr:row>43</xdr:row>
      <xdr:rowOff>80772</xdr:rowOff>
    </xdr:to>
    <xdr:cxnSp macro="">
      <xdr:nvCxnSpPr>
        <xdr:cNvPr id="377" name="直線コネクタ 376"/>
        <xdr:cNvCxnSpPr/>
      </xdr:nvCxnSpPr>
      <xdr:spPr>
        <a:xfrm flipV="1">
          <a:off x="17018000" y="6521704"/>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52849</xdr:rowOff>
    </xdr:from>
    <xdr:ext cx="762000" cy="259045"/>
    <xdr:sp macro="" textlink="">
      <xdr:nvSpPr>
        <xdr:cNvPr id="378" name="公債費負担の状況最小値テキスト"/>
        <xdr:cNvSpPr txBox="1"/>
      </xdr:nvSpPr>
      <xdr:spPr>
        <a:xfrm>
          <a:off x="17106900" y="742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80772</xdr:rowOff>
    </xdr:from>
    <xdr:to>
      <xdr:col>81</xdr:col>
      <xdr:colOff>133350</xdr:colOff>
      <xdr:row>43</xdr:row>
      <xdr:rowOff>80772</xdr:rowOff>
    </xdr:to>
    <xdr:cxnSp macro="">
      <xdr:nvCxnSpPr>
        <xdr:cNvPr id="379" name="直線コネクタ 378"/>
        <xdr:cNvCxnSpPr/>
      </xdr:nvCxnSpPr>
      <xdr:spPr>
        <a:xfrm>
          <a:off x="16929100" y="745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92981</xdr:rowOff>
    </xdr:from>
    <xdr:ext cx="762000" cy="259045"/>
    <xdr:sp macro="" textlink="">
      <xdr:nvSpPr>
        <xdr:cNvPr id="380" name="公債費負担の状況最大値テキスト"/>
        <xdr:cNvSpPr txBox="1"/>
      </xdr:nvSpPr>
      <xdr:spPr>
        <a:xfrm>
          <a:off x="17106900" y="6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6604</xdr:rowOff>
    </xdr:from>
    <xdr:to>
      <xdr:col>81</xdr:col>
      <xdr:colOff>133350</xdr:colOff>
      <xdr:row>38</xdr:row>
      <xdr:rowOff>6604</xdr:rowOff>
    </xdr:to>
    <xdr:cxnSp macro="">
      <xdr:nvCxnSpPr>
        <xdr:cNvPr id="381" name="直線コネクタ 380"/>
        <xdr:cNvCxnSpPr/>
      </xdr:nvCxnSpPr>
      <xdr:spPr>
        <a:xfrm>
          <a:off x="16929100" y="652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141224</xdr:rowOff>
    </xdr:to>
    <xdr:cxnSp macro="">
      <xdr:nvCxnSpPr>
        <xdr:cNvPr id="382" name="直線コネクタ 381"/>
        <xdr:cNvCxnSpPr/>
      </xdr:nvCxnSpPr>
      <xdr:spPr>
        <a:xfrm flipV="1">
          <a:off x="16179800" y="720217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3"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4" name="フローチャート: 判断 383"/>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153162</xdr:rowOff>
    </xdr:to>
    <xdr:cxnSp macro="">
      <xdr:nvCxnSpPr>
        <xdr:cNvPr id="385" name="直線コネクタ 384"/>
        <xdr:cNvCxnSpPr/>
      </xdr:nvCxnSpPr>
      <xdr:spPr>
        <a:xfrm flipV="1">
          <a:off x="15290800" y="734212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6" name="フローチャート: 判断 385"/>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7" name="テキスト ボックス 386"/>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153162</xdr:rowOff>
    </xdr:from>
    <xdr:to>
      <xdr:col>72</xdr:col>
      <xdr:colOff>203200</xdr:colOff>
      <xdr:row>44</xdr:row>
      <xdr:rowOff>5842</xdr:rowOff>
    </xdr:to>
    <xdr:cxnSp macro="">
      <xdr:nvCxnSpPr>
        <xdr:cNvPr id="388" name="直線コネクタ 387"/>
        <xdr:cNvCxnSpPr/>
      </xdr:nvCxnSpPr>
      <xdr:spPr>
        <a:xfrm flipV="1">
          <a:off x="14401800" y="75255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15748</xdr:rowOff>
    </xdr:from>
    <xdr:to>
      <xdr:col>73</xdr:col>
      <xdr:colOff>44450</xdr:colOff>
      <xdr:row>41</xdr:row>
      <xdr:rowOff>117348</xdr:rowOff>
    </xdr:to>
    <xdr:sp macro="" textlink="">
      <xdr:nvSpPr>
        <xdr:cNvPr id="389" name="フローチャート: 判断 388"/>
        <xdr:cNvSpPr/>
      </xdr:nvSpPr>
      <xdr:spPr>
        <a:xfrm>
          <a:off x="152400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127525</xdr:rowOff>
    </xdr:from>
    <xdr:ext cx="762000" cy="259045"/>
    <xdr:sp macro="" textlink="">
      <xdr:nvSpPr>
        <xdr:cNvPr id="390" name="テキスト ボックス 389"/>
        <xdr:cNvSpPr txBox="1"/>
      </xdr:nvSpPr>
      <xdr:spPr>
        <a:xfrm>
          <a:off x="14909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90424</xdr:rowOff>
    </xdr:from>
    <xdr:to>
      <xdr:col>68</xdr:col>
      <xdr:colOff>152400</xdr:colOff>
      <xdr:row>44</xdr:row>
      <xdr:rowOff>5842</xdr:rowOff>
    </xdr:to>
    <xdr:cxnSp macro="">
      <xdr:nvCxnSpPr>
        <xdr:cNvPr id="391" name="直線コネクタ 390"/>
        <xdr:cNvCxnSpPr/>
      </xdr:nvCxnSpPr>
      <xdr:spPr>
        <a:xfrm>
          <a:off x="13512800" y="74627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92" name="フローチャート: 判断 391"/>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93" name="テキスト ボックス 39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394" name="フローチャート: 判断 393"/>
        <xdr:cNvSpPr/>
      </xdr:nvSpPr>
      <xdr:spPr>
        <a:xfrm>
          <a:off x="13462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395" name="テキスト ボックス 394"/>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1" name="楕円 400"/>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2"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403" name="楕円 402"/>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4" name="テキスト ボックス 403"/>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102362</xdr:rowOff>
    </xdr:from>
    <xdr:to>
      <xdr:col>73</xdr:col>
      <xdr:colOff>44450</xdr:colOff>
      <xdr:row>44</xdr:row>
      <xdr:rowOff>32512</xdr:rowOff>
    </xdr:to>
    <xdr:sp macro="" textlink="">
      <xdr:nvSpPr>
        <xdr:cNvPr id="405" name="楕円 404"/>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17289</xdr:rowOff>
    </xdr:from>
    <xdr:ext cx="762000" cy="259045"/>
    <xdr:sp macro="" textlink="">
      <xdr:nvSpPr>
        <xdr:cNvPr id="406" name="テキスト ボックス 405"/>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126492</xdr:rowOff>
    </xdr:from>
    <xdr:to>
      <xdr:col>68</xdr:col>
      <xdr:colOff>203200</xdr:colOff>
      <xdr:row>44</xdr:row>
      <xdr:rowOff>56642</xdr:rowOff>
    </xdr:to>
    <xdr:sp macro="" textlink="">
      <xdr:nvSpPr>
        <xdr:cNvPr id="407" name="楕円 406"/>
        <xdr:cNvSpPr/>
      </xdr:nvSpPr>
      <xdr:spPr>
        <a:xfrm>
          <a:off x="14351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41419</xdr:rowOff>
    </xdr:from>
    <xdr:ext cx="762000" cy="259045"/>
    <xdr:sp macro="" textlink="">
      <xdr:nvSpPr>
        <xdr:cNvPr id="408" name="テキスト ボックス 407"/>
        <xdr:cNvSpPr txBox="1"/>
      </xdr:nvSpPr>
      <xdr:spPr>
        <a:xfrm>
          <a:off x="14020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39624</xdr:rowOff>
    </xdr:from>
    <xdr:to>
      <xdr:col>64</xdr:col>
      <xdr:colOff>152400</xdr:colOff>
      <xdr:row>43</xdr:row>
      <xdr:rowOff>141224</xdr:rowOff>
    </xdr:to>
    <xdr:sp macro="" textlink="">
      <xdr:nvSpPr>
        <xdr:cNvPr id="409" name="楕円 408"/>
        <xdr:cNvSpPr/>
      </xdr:nvSpPr>
      <xdr:spPr>
        <a:xfrm>
          <a:off x="13462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126001</xdr:rowOff>
    </xdr:from>
    <xdr:ext cx="762000" cy="259045"/>
    <xdr:sp macro="" textlink="">
      <xdr:nvSpPr>
        <xdr:cNvPr id="410" name="テキスト ボックス 409"/>
        <xdr:cNvSpPr txBox="1"/>
      </xdr:nvSpPr>
      <xdr:spPr>
        <a:xfrm>
          <a:off x="13131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将来の大きな財政負担となる地方債残高は、</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までに実施してきた大規模事業の実施に伴う過疎債の発行により多額となっているが、地方交付税の公債費に算入される見込額と、財政調整基金、減債基金をはじめとする基金の保有により、結果的に算定されない状況と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134472</xdr:colOff>
      <xdr:row>26</xdr:row>
      <xdr:rowOff>22412</xdr:rowOff>
    </xdr:from>
    <xdr:ext cx="9099176" cy="425758"/>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73207" y="439270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
1,010
308.08
2,390,357
2,319,933
70,176
1,467,861
3,783,978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類似団体と比較すると、人件費に係る経常収支比率は</a:t>
          </a:r>
          <a:r>
            <a:rPr kumimoji="1" lang="ja-JP" altLang="en-US"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程度増えている。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これは、近年の中途採用者の増に伴うものであり、今後は退職者の増加により人件費の抑制が見込まれる。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168148</xdr:rowOff>
    </xdr:from>
    <xdr:to>
      <xdr:col>24</xdr:col>
      <xdr:colOff>25400</xdr:colOff>
      <xdr:row>39</xdr:row>
      <xdr:rowOff>1270</xdr:rowOff>
    </xdr:to>
    <xdr:cxnSp macro="">
      <xdr:nvCxnSpPr>
        <xdr:cNvPr id="64" name="直線コネクタ 63"/>
        <xdr:cNvCxnSpPr/>
      </xdr:nvCxnSpPr>
      <xdr:spPr>
        <a:xfrm flipV="1">
          <a:off x="3987800" y="66832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39</xdr:row>
      <xdr:rowOff>1270</xdr:rowOff>
    </xdr:to>
    <xdr:cxnSp macro="">
      <xdr:nvCxnSpPr>
        <xdr:cNvPr id="67" name="直線コネクタ 66"/>
        <xdr:cNvCxnSpPr/>
      </xdr:nvCxnSpPr>
      <xdr:spPr>
        <a:xfrm>
          <a:off x="3098800" y="65552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94996</xdr:rowOff>
    </xdr:to>
    <xdr:cxnSp macro="">
      <xdr:nvCxnSpPr>
        <xdr:cNvPr id="70" name="直線コネクタ 69"/>
        <xdr:cNvCxnSpPr/>
      </xdr:nvCxnSpPr>
      <xdr:spPr>
        <a:xfrm flipV="1">
          <a:off x="2209800" y="6555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94996</xdr:rowOff>
    </xdr:to>
    <xdr:cxnSp macro="">
      <xdr:nvCxnSpPr>
        <xdr:cNvPr id="73" name="直線コネクタ 72"/>
        <xdr:cNvCxnSpPr/>
      </xdr:nvCxnSpPr>
      <xdr:spPr>
        <a:xfrm>
          <a:off x="1320800" y="6527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117348</xdr:rowOff>
    </xdr:from>
    <xdr:to>
      <xdr:col>24</xdr:col>
      <xdr:colOff>76200</xdr:colOff>
      <xdr:row>39</xdr:row>
      <xdr:rowOff>47498</xdr:rowOff>
    </xdr:to>
    <xdr:sp macro="" textlink="">
      <xdr:nvSpPr>
        <xdr:cNvPr id="83" name="楕円 82"/>
        <xdr:cNvSpPr/>
      </xdr:nvSpPr>
      <xdr:spPr>
        <a:xfrm>
          <a:off x="4775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89425</xdr:rowOff>
    </xdr:from>
    <xdr:ext cx="762000" cy="259045"/>
    <xdr:sp macro="" textlink="">
      <xdr:nvSpPr>
        <xdr:cNvPr id="84" name="人件費該当値テキスト"/>
        <xdr:cNvSpPr txBox="1"/>
      </xdr:nvSpPr>
      <xdr:spPr>
        <a:xfrm>
          <a:off x="4914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5" name="楕円 84"/>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6" name="テキスト ボックス 85"/>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44196</xdr:rowOff>
    </xdr:from>
    <xdr:to>
      <xdr:col>11</xdr:col>
      <xdr:colOff>60325</xdr:colOff>
      <xdr:row>38</xdr:row>
      <xdr:rowOff>145796</xdr:rowOff>
    </xdr:to>
    <xdr:sp macro="" textlink="">
      <xdr:nvSpPr>
        <xdr:cNvPr id="89" name="楕円 88"/>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130573</xdr:rowOff>
    </xdr:from>
    <xdr:ext cx="762000" cy="259045"/>
    <xdr:sp macro="" textlink="">
      <xdr:nvSpPr>
        <xdr:cNvPr id="90" name="テキスト ボックス 89"/>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1" name="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類似団体と比較すると、物件費に係る経常収支比率は低くなっているが、これは第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次行財政改革大綱や集中改革プランの継続や行財政経費の日々の節約に抑制によるものであり、引き続き抑制に努める。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21844</xdr:rowOff>
    </xdr:to>
    <xdr:cxnSp macro="">
      <xdr:nvCxnSpPr>
        <xdr:cNvPr id="122" name="直線コネクタ 121"/>
        <xdr:cNvCxnSpPr/>
      </xdr:nvCxnSpPr>
      <xdr:spPr>
        <a:xfrm>
          <a:off x="15671800" y="2746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17</xdr:row>
      <xdr:rowOff>1270</xdr:rowOff>
    </xdr:to>
    <xdr:cxnSp macro="">
      <xdr:nvCxnSpPr>
        <xdr:cNvPr id="125" name="直線コネクタ 124"/>
        <xdr:cNvCxnSpPr/>
      </xdr:nvCxnSpPr>
      <xdr:spPr>
        <a:xfrm flipV="1">
          <a:off x="14782800" y="27467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83566</xdr:rowOff>
    </xdr:to>
    <xdr:cxnSp macro="">
      <xdr:nvCxnSpPr>
        <xdr:cNvPr id="128" name="直線コネクタ 127"/>
        <xdr:cNvCxnSpPr/>
      </xdr:nvCxnSpPr>
      <xdr:spPr>
        <a:xfrm flipV="1">
          <a:off x="13893800" y="29159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83566</xdr:rowOff>
    </xdr:to>
    <xdr:cxnSp macro="">
      <xdr:nvCxnSpPr>
        <xdr:cNvPr id="131" name="直線コネクタ 130"/>
        <xdr:cNvCxnSpPr/>
      </xdr:nvCxnSpPr>
      <xdr:spPr>
        <a:xfrm>
          <a:off x="13004800" y="28884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1" name="楕円 140"/>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2"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3" name="楕円 142"/>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4" name="テキスト ボックス 143"/>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5" name="楕円 144"/>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6" name="テキスト ボックス 145"/>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7" name="楕円 146"/>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144543</xdr:rowOff>
    </xdr:from>
    <xdr:ext cx="762000" cy="259045"/>
    <xdr:sp macro="" textlink="">
      <xdr:nvSpPr>
        <xdr:cNvPr id="148" name="テキスト ボックス 147"/>
        <xdr:cNvSpPr txBox="1"/>
      </xdr:nvSpPr>
      <xdr:spPr>
        <a:xfrm>
          <a:off x="13512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49" name="楕円 148"/>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50" name="テキスト ボックス 149"/>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扶助費に係る経常収支比率は類似団体平均を下回っており、今後とも適正な予算計上に努める。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84" name="直線コネクタ 183"/>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53</xdr:row>
      <xdr:rowOff>167822</xdr:rowOff>
    </xdr:to>
    <xdr:cxnSp macro="">
      <xdr:nvCxnSpPr>
        <xdr:cNvPr id="187" name="直線コネクタ 186"/>
        <xdr:cNvCxnSpPr/>
      </xdr:nvCxnSpPr>
      <xdr:spPr>
        <a:xfrm flipV="1">
          <a:off x="3098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29028</xdr:rowOff>
    </xdr:to>
    <xdr:cxnSp macro="">
      <xdr:nvCxnSpPr>
        <xdr:cNvPr id="190" name="直線コネクタ 189"/>
        <xdr:cNvCxnSpPr/>
      </xdr:nvCxnSpPr>
      <xdr:spPr>
        <a:xfrm flipV="1">
          <a:off x="2209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29028</xdr:rowOff>
    </xdr:to>
    <xdr:cxnSp macro="">
      <xdr:nvCxnSpPr>
        <xdr:cNvPr id="193" name="直線コネクタ 192"/>
        <xdr:cNvCxnSpPr/>
      </xdr:nvCxnSpPr>
      <xdr:spPr>
        <a:xfrm>
          <a:off x="1320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3" name="楕円 202"/>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4"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5" name="楕円 204"/>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6" name="テキスト ボックス 205"/>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07" name="楕円 206"/>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08" name="テキスト ボックス 207"/>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09" name="楕円 208"/>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0" name="テキスト ボックス 209"/>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1" name="楕円 210"/>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2" name="テキスト ボックス 211"/>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その他に係る経常収支比率は類似団体の平均</a:t>
          </a:r>
          <a:r>
            <a:rPr kumimoji="1" lang="ja-JP" altLang="en-US" sz="1100" b="0" i="0" baseline="0">
              <a:solidFill>
                <a:schemeClr val="dk1"/>
              </a:solidFill>
              <a:effectLst/>
              <a:latin typeface="+mn-lt"/>
              <a:ea typeface="+mn-ea"/>
              <a:cs typeface="+mn-cs"/>
            </a:rPr>
            <a:t>を下回っており</a:t>
          </a:r>
          <a:r>
            <a:rPr kumimoji="1" lang="ja-JP" altLang="ja-JP" sz="1100" b="0" i="0" baseline="0">
              <a:solidFill>
                <a:schemeClr val="dk1"/>
              </a:solidFill>
              <a:effectLst/>
              <a:latin typeface="+mn-lt"/>
              <a:ea typeface="+mn-ea"/>
              <a:cs typeface="+mn-cs"/>
            </a:rPr>
            <a:t>、今後とも適正な予算計上に努める。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67564</xdr:rowOff>
    </xdr:from>
    <xdr:to>
      <xdr:col>82</xdr:col>
      <xdr:colOff>107950</xdr:colOff>
      <xdr:row>56</xdr:row>
      <xdr:rowOff>122428</xdr:rowOff>
    </xdr:to>
    <xdr:cxnSp macro="">
      <xdr:nvCxnSpPr>
        <xdr:cNvPr id="242" name="直線コネクタ 241"/>
        <xdr:cNvCxnSpPr/>
      </xdr:nvCxnSpPr>
      <xdr:spPr>
        <a:xfrm flipV="1">
          <a:off x="15671800" y="9325864"/>
          <a:ext cx="8382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122428</xdr:rowOff>
    </xdr:to>
    <xdr:cxnSp macro="">
      <xdr:nvCxnSpPr>
        <xdr:cNvPr id="245" name="直線コネクタ 244"/>
        <xdr:cNvCxnSpPr/>
      </xdr:nvCxnSpPr>
      <xdr:spPr>
        <a:xfrm>
          <a:off x="14782800" y="9682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131572</xdr:rowOff>
    </xdr:to>
    <xdr:cxnSp macro="">
      <xdr:nvCxnSpPr>
        <xdr:cNvPr id="248" name="直線コネクタ 247"/>
        <xdr:cNvCxnSpPr/>
      </xdr:nvCxnSpPr>
      <xdr:spPr>
        <a:xfrm flipV="1">
          <a:off x="13893800" y="9682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xdr:rowOff>
    </xdr:from>
    <xdr:to>
      <xdr:col>69</xdr:col>
      <xdr:colOff>92075</xdr:colOff>
      <xdr:row>56</xdr:row>
      <xdr:rowOff>131572</xdr:rowOff>
    </xdr:to>
    <xdr:cxnSp macro="">
      <xdr:nvCxnSpPr>
        <xdr:cNvPr id="251" name="直線コネクタ 250"/>
        <xdr:cNvCxnSpPr/>
      </xdr:nvCxnSpPr>
      <xdr:spPr>
        <a:xfrm>
          <a:off x="13004800" y="96093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xdr:rowOff>
    </xdr:from>
    <xdr:to>
      <xdr:col>82</xdr:col>
      <xdr:colOff>158750</xdr:colOff>
      <xdr:row>54</xdr:row>
      <xdr:rowOff>118364</xdr:rowOff>
    </xdr:to>
    <xdr:sp macro="" textlink="">
      <xdr:nvSpPr>
        <xdr:cNvPr id="261" name="楕円 260"/>
        <xdr:cNvSpPr/>
      </xdr:nvSpPr>
      <xdr:spPr>
        <a:xfrm>
          <a:off x="164592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33291</xdr:rowOff>
    </xdr:from>
    <xdr:ext cx="762000" cy="259045"/>
    <xdr:sp macro="" textlink="">
      <xdr:nvSpPr>
        <xdr:cNvPr id="262" name="その他該当値テキスト"/>
        <xdr:cNvSpPr txBox="1"/>
      </xdr:nvSpPr>
      <xdr:spPr>
        <a:xfrm>
          <a:off x="16598900" y="91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4" name="テキスト ボックス 263"/>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5" name="楕円 264"/>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66" name="テキスト ボックス 265"/>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80772</xdr:rowOff>
    </xdr:from>
    <xdr:to>
      <xdr:col>69</xdr:col>
      <xdr:colOff>142875</xdr:colOff>
      <xdr:row>57</xdr:row>
      <xdr:rowOff>10922</xdr:rowOff>
    </xdr:to>
    <xdr:sp macro="" textlink="">
      <xdr:nvSpPr>
        <xdr:cNvPr id="267" name="楕円 266"/>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167149</xdr:rowOff>
    </xdr:from>
    <xdr:ext cx="762000" cy="259045"/>
    <xdr:sp macro="" textlink="">
      <xdr:nvSpPr>
        <xdr:cNvPr id="268" name="テキスト ボックス 267"/>
        <xdr:cNvSpPr txBox="1"/>
      </xdr:nvSpPr>
      <xdr:spPr>
        <a:xfrm>
          <a:off x="13512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128778</xdr:rowOff>
    </xdr:from>
    <xdr:to>
      <xdr:col>65</xdr:col>
      <xdr:colOff>53975</xdr:colOff>
      <xdr:row>56</xdr:row>
      <xdr:rowOff>58928</xdr:rowOff>
    </xdr:to>
    <xdr:sp macro="" textlink="">
      <xdr:nvSpPr>
        <xdr:cNvPr id="269" name="楕円 268"/>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69105</xdr:rowOff>
    </xdr:from>
    <xdr:ext cx="762000" cy="259045"/>
    <xdr:sp macro="" textlink="">
      <xdr:nvSpPr>
        <xdr:cNvPr id="270" name="テキスト ボックス 269"/>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補助費等に係る経常収支比率は類似団体平均と同程度であり、今後とも適正な予算計上に努める。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33274</xdr:rowOff>
    </xdr:to>
    <xdr:cxnSp macro="">
      <xdr:nvCxnSpPr>
        <xdr:cNvPr id="300" name="直線コネクタ 299"/>
        <xdr:cNvCxnSpPr/>
      </xdr:nvCxnSpPr>
      <xdr:spPr>
        <a:xfrm>
          <a:off x="15671800" y="6354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37846</xdr:rowOff>
    </xdr:to>
    <xdr:cxnSp macro="">
      <xdr:nvCxnSpPr>
        <xdr:cNvPr id="303" name="直線コネクタ 302"/>
        <xdr:cNvCxnSpPr/>
      </xdr:nvCxnSpPr>
      <xdr:spPr>
        <a:xfrm flipV="1">
          <a:off x="14782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60706</xdr:rowOff>
    </xdr:to>
    <xdr:cxnSp macro="">
      <xdr:nvCxnSpPr>
        <xdr:cNvPr id="306" name="直線コネクタ 305"/>
        <xdr:cNvCxnSpPr/>
      </xdr:nvCxnSpPr>
      <xdr:spPr>
        <a:xfrm flipV="1">
          <a:off x="13893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37</xdr:row>
      <xdr:rowOff>60706</xdr:rowOff>
    </xdr:to>
    <xdr:cxnSp macro="">
      <xdr:nvCxnSpPr>
        <xdr:cNvPr id="309" name="直線コネクタ 308"/>
        <xdr:cNvCxnSpPr/>
      </xdr:nvCxnSpPr>
      <xdr:spPr>
        <a:xfrm>
          <a:off x="13004800" y="6258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19" name="楕円 318"/>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0"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1" name="楕円 320"/>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2" name="テキスト ボックス 321"/>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3" name="楕円 322"/>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4" name="テキスト ボックス 323"/>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5" name="楕円 324"/>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6" name="テキスト ボックス 325"/>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7" name="楕円 326"/>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8" name="テキスト ボックス 327"/>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過去に発行した地方債に係る償還は、</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年度の大型事業の元金償還が始まったことにより、公債費に係る経常収支比率は類似団体平均を上回</a:t>
          </a:r>
          <a:r>
            <a:rPr kumimoji="1" lang="ja-JP" altLang="en-US" sz="1100" b="0" i="0" baseline="0">
              <a:solidFill>
                <a:schemeClr val="dk1"/>
              </a:solidFill>
              <a:effectLst/>
              <a:latin typeface="+mn-lt"/>
              <a:ea typeface="+mn-ea"/>
              <a:cs typeface="+mn-cs"/>
            </a:rPr>
            <a:t>って</a:t>
          </a:r>
          <a:r>
            <a:rPr kumimoji="1" lang="ja-JP" altLang="ja-JP" sz="1100" b="0" i="0" baseline="0">
              <a:solidFill>
                <a:schemeClr val="dk1"/>
              </a:solidFill>
              <a:effectLst/>
              <a:latin typeface="+mn-lt"/>
              <a:ea typeface="+mn-ea"/>
              <a:cs typeface="+mn-cs"/>
            </a:rPr>
            <a:t>高い水準となっている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今後も施策の重点化を図りながら新規地方債の発行の抑制に努めていく。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46989</xdr:rowOff>
    </xdr:from>
    <xdr:to>
      <xdr:col>24</xdr:col>
      <xdr:colOff>25400</xdr:colOff>
      <xdr:row>78</xdr:row>
      <xdr:rowOff>69850</xdr:rowOff>
    </xdr:to>
    <xdr:cxnSp macro="">
      <xdr:nvCxnSpPr>
        <xdr:cNvPr id="360" name="直線コネクタ 359"/>
        <xdr:cNvCxnSpPr/>
      </xdr:nvCxnSpPr>
      <xdr:spPr>
        <a:xfrm flipV="1">
          <a:off x="3987800" y="134200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69850</xdr:rowOff>
    </xdr:from>
    <xdr:to>
      <xdr:col>19</xdr:col>
      <xdr:colOff>187325</xdr:colOff>
      <xdr:row>79</xdr:row>
      <xdr:rowOff>50800</xdr:rowOff>
    </xdr:to>
    <xdr:cxnSp macro="">
      <xdr:nvCxnSpPr>
        <xdr:cNvPr id="363" name="直線コネクタ 362"/>
        <xdr:cNvCxnSpPr/>
      </xdr:nvCxnSpPr>
      <xdr:spPr>
        <a:xfrm flipV="1">
          <a:off x="3098800" y="13442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50800</xdr:rowOff>
    </xdr:from>
    <xdr:to>
      <xdr:col>15</xdr:col>
      <xdr:colOff>98425</xdr:colOff>
      <xdr:row>80</xdr:row>
      <xdr:rowOff>8889</xdr:rowOff>
    </xdr:to>
    <xdr:cxnSp macro="">
      <xdr:nvCxnSpPr>
        <xdr:cNvPr id="366" name="直線コネクタ 365"/>
        <xdr:cNvCxnSpPr/>
      </xdr:nvCxnSpPr>
      <xdr:spPr>
        <a:xfrm flipV="1">
          <a:off x="2209800" y="135953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xdr:rowOff>
    </xdr:from>
    <xdr:to>
      <xdr:col>11</xdr:col>
      <xdr:colOff>9525</xdr:colOff>
      <xdr:row>80</xdr:row>
      <xdr:rowOff>8889</xdr:rowOff>
    </xdr:to>
    <xdr:cxnSp macro="">
      <xdr:nvCxnSpPr>
        <xdr:cNvPr id="369" name="直線コネクタ 368"/>
        <xdr:cNvCxnSpPr/>
      </xdr:nvCxnSpPr>
      <xdr:spPr>
        <a:xfrm>
          <a:off x="1320800" y="13721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167639</xdr:rowOff>
    </xdr:from>
    <xdr:to>
      <xdr:col>24</xdr:col>
      <xdr:colOff>76200</xdr:colOff>
      <xdr:row>78</xdr:row>
      <xdr:rowOff>97789</xdr:rowOff>
    </xdr:to>
    <xdr:sp macro="" textlink="">
      <xdr:nvSpPr>
        <xdr:cNvPr id="379" name="楕円 378"/>
        <xdr:cNvSpPr/>
      </xdr:nvSpPr>
      <xdr:spPr>
        <a:xfrm>
          <a:off x="4775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139716</xdr:rowOff>
    </xdr:from>
    <xdr:ext cx="762000" cy="259045"/>
    <xdr:sp macro="" textlink="">
      <xdr:nvSpPr>
        <xdr:cNvPr id="380" name="公債費該当値テキスト"/>
        <xdr:cNvSpPr txBox="1"/>
      </xdr:nvSpPr>
      <xdr:spPr>
        <a:xfrm>
          <a:off x="4914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19050</xdr:rowOff>
    </xdr:from>
    <xdr:to>
      <xdr:col>20</xdr:col>
      <xdr:colOff>38100</xdr:colOff>
      <xdr:row>78</xdr:row>
      <xdr:rowOff>120650</xdr:rowOff>
    </xdr:to>
    <xdr:sp macro="" textlink="">
      <xdr:nvSpPr>
        <xdr:cNvPr id="381" name="楕円 380"/>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105427</xdr:rowOff>
    </xdr:from>
    <xdr:ext cx="736600" cy="259045"/>
    <xdr:sp macro="" textlink="">
      <xdr:nvSpPr>
        <xdr:cNvPr id="382" name="テキスト ボックス 381"/>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0</xdr:rowOff>
    </xdr:from>
    <xdr:to>
      <xdr:col>15</xdr:col>
      <xdr:colOff>149225</xdr:colOff>
      <xdr:row>79</xdr:row>
      <xdr:rowOff>101600</xdr:rowOff>
    </xdr:to>
    <xdr:sp macro="" textlink="">
      <xdr:nvSpPr>
        <xdr:cNvPr id="383" name="楕円 382"/>
        <xdr:cNvSpPr/>
      </xdr:nvSpPr>
      <xdr:spPr>
        <a:xfrm>
          <a:off x="3048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84" name="テキスト ボックス 383"/>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129539</xdr:rowOff>
    </xdr:from>
    <xdr:to>
      <xdr:col>11</xdr:col>
      <xdr:colOff>60325</xdr:colOff>
      <xdr:row>80</xdr:row>
      <xdr:rowOff>59689</xdr:rowOff>
    </xdr:to>
    <xdr:sp macro="" textlink="">
      <xdr:nvSpPr>
        <xdr:cNvPr id="385" name="楕円 384"/>
        <xdr:cNvSpPr/>
      </xdr:nvSpPr>
      <xdr:spPr>
        <a:xfrm>
          <a:off x="2159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44466</xdr:rowOff>
    </xdr:from>
    <xdr:ext cx="762000" cy="259045"/>
    <xdr:sp macro="" textlink="">
      <xdr:nvSpPr>
        <xdr:cNvPr id="386" name="テキスト ボックス 385"/>
        <xdr:cNvSpPr txBox="1"/>
      </xdr:nvSpPr>
      <xdr:spPr>
        <a:xfrm>
          <a:off x="1828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125730</xdr:rowOff>
    </xdr:from>
    <xdr:to>
      <xdr:col>6</xdr:col>
      <xdr:colOff>171450</xdr:colOff>
      <xdr:row>80</xdr:row>
      <xdr:rowOff>55880</xdr:rowOff>
    </xdr:to>
    <xdr:sp macro="" textlink="">
      <xdr:nvSpPr>
        <xdr:cNvPr id="387" name="楕円 386"/>
        <xdr:cNvSpPr/>
      </xdr:nvSpPr>
      <xdr:spPr>
        <a:xfrm>
          <a:off x="1270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40657</xdr:rowOff>
    </xdr:from>
    <xdr:ext cx="762000" cy="259045"/>
    <xdr:sp macro="" textlink="">
      <xdr:nvSpPr>
        <xdr:cNvPr id="388" name="テキスト ボックス 387"/>
        <xdr:cNvSpPr txBox="1"/>
      </xdr:nvSpPr>
      <xdr:spPr>
        <a:xfrm>
          <a:off x="939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経常収支比率に占める公債費の割合が非常に高いことと、扶助費と物件費の割合は類似団体平均と同等であり、類似団体における人口規模が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人と規模が違う点にあり、必ずしも人口規模に単純比例するものではないが、今後も経常経費全体の抑制に努める。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79</xdr:row>
      <xdr:rowOff>39370</xdr:rowOff>
    </xdr:to>
    <xdr:cxnSp macro="">
      <xdr:nvCxnSpPr>
        <xdr:cNvPr id="421" name="直線コネクタ 420"/>
        <xdr:cNvCxnSpPr/>
      </xdr:nvCxnSpPr>
      <xdr:spPr>
        <a:xfrm flipV="1">
          <a:off x="15671800" y="1327912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79</xdr:row>
      <xdr:rowOff>62230</xdr:rowOff>
    </xdr:to>
    <xdr:cxnSp macro="">
      <xdr:nvCxnSpPr>
        <xdr:cNvPr id="424" name="直線コネクタ 423"/>
        <xdr:cNvCxnSpPr/>
      </xdr:nvCxnSpPr>
      <xdr:spPr>
        <a:xfrm flipV="1">
          <a:off x="14782800" y="1358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62230</xdr:rowOff>
    </xdr:from>
    <xdr:to>
      <xdr:col>73</xdr:col>
      <xdr:colOff>180975</xdr:colOff>
      <xdr:row>80</xdr:row>
      <xdr:rowOff>73661</xdr:rowOff>
    </xdr:to>
    <xdr:cxnSp macro="">
      <xdr:nvCxnSpPr>
        <xdr:cNvPr id="427" name="直線コネクタ 426"/>
        <xdr:cNvCxnSpPr/>
      </xdr:nvCxnSpPr>
      <xdr:spPr>
        <a:xfrm flipV="1">
          <a:off x="13893800" y="136067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31750</xdr:rowOff>
    </xdr:from>
    <xdr:to>
      <xdr:col>69</xdr:col>
      <xdr:colOff>92075</xdr:colOff>
      <xdr:row>80</xdr:row>
      <xdr:rowOff>73661</xdr:rowOff>
    </xdr:to>
    <xdr:cxnSp macro="">
      <xdr:nvCxnSpPr>
        <xdr:cNvPr id="430" name="直線コネクタ 429"/>
        <xdr:cNvCxnSpPr/>
      </xdr:nvCxnSpPr>
      <xdr:spPr>
        <a:xfrm>
          <a:off x="13004800" y="13404850"/>
          <a:ext cx="889000" cy="3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楕円 439"/>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43197</xdr:rowOff>
    </xdr:from>
    <xdr:ext cx="762000" cy="259045"/>
    <xdr:sp macro="" textlink="">
      <xdr:nvSpPr>
        <xdr:cNvPr id="441" name="公債費以外該当値テキスト"/>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160020</xdr:rowOff>
    </xdr:from>
    <xdr:to>
      <xdr:col>78</xdr:col>
      <xdr:colOff>120650</xdr:colOff>
      <xdr:row>79</xdr:row>
      <xdr:rowOff>90170</xdr:rowOff>
    </xdr:to>
    <xdr:sp macro="" textlink="">
      <xdr:nvSpPr>
        <xdr:cNvPr id="442" name="楕円 441"/>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74947</xdr:rowOff>
    </xdr:from>
    <xdr:ext cx="736600" cy="259045"/>
    <xdr:sp macro="" textlink="">
      <xdr:nvSpPr>
        <xdr:cNvPr id="443" name="テキスト ボックス 442"/>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44" name="楕円 443"/>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45" name="テキスト ボックス 444"/>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46" name="楕円 445"/>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47" name="テキスト ボックス 446"/>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48" name="楕円 447"/>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92727</xdr:rowOff>
    </xdr:from>
    <xdr:ext cx="762000" cy="259045"/>
    <xdr:sp macro="" textlink="">
      <xdr:nvSpPr>
        <xdr:cNvPr id="449" name="テキスト ボックス 448"/>
        <xdr:cNvSpPr txBox="1"/>
      </xdr:nvSpPr>
      <xdr:spPr>
        <a:xfrm>
          <a:off x="12623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166014</xdr:rowOff>
    </xdr:from>
    <xdr:to>
      <xdr:col>29</xdr:col>
      <xdr:colOff>127000</xdr:colOff>
      <xdr:row>15</xdr:row>
      <xdr:rowOff>11645</xdr:rowOff>
    </xdr:to>
    <xdr:cxnSp macro="">
      <xdr:nvCxnSpPr>
        <xdr:cNvPr id="49" name="直線コネクタ 48"/>
        <xdr:cNvCxnSpPr/>
      </xdr:nvCxnSpPr>
      <xdr:spPr bwMode="auto">
        <a:xfrm flipV="1">
          <a:off x="5003800" y="2613939"/>
          <a:ext cx="647700" cy="1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11645</xdr:rowOff>
    </xdr:from>
    <xdr:to>
      <xdr:col>26</xdr:col>
      <xdr:colOff>50800</xdr:colOff>
      <xdr:row>15</xdr:row>
      <xdr:rowOff>19268</xdr:rowOff>
    </xdr:to>
    <xdr:cxnSp macro="">
      <xdr:nvCxnSpPr>
        <xdr:cNvPr id="52" name="直線コネクタ 51"/>
        <xdr:cNvCxnSpPr/>
      </xdr:nvCxnSpPr>
      <xdr:spPr bwMode="auto">
        <a:xfrm flipV="1">
          <a:off x="4305300" y="2631020"/>
          <a:ext cx="698500" cy="7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19268</xdr:rowOff>
    </xdr:from>
    <xdr:to>
      <xdr:col>22</xdr:col>
      <xdr:colOff>114300</xdr:colOff>
      <xdr:row>15</xdr:row>
      <xdr:rowOff>36878</xdr:rowOff>
    </xdr:to>
    <xdr:cxnSp macro="">
      <xdr:nvCxnSpPr>
        <xdr:cNvPr id="55" name="直線コネクタ 54"/>
        <xdr:cNvCxnSpPr/>
      </xdr:nvCxnSpPr>
      <xdr:spPr bwMode="auto">
        <a:xfrm flipV="1">
          <a:off x="3606800" y="2638643"/>
          <a:ext cx="698500" cy="1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36878</xdr:rowOff>
    </xdr:from>
    <xdr:to>
      <xdr:col>18</xdr:col>
      <xdr:colOff>177800</xdr:colOff>
      <xdr:row>15</xdr:row>
      <xdr:rowOff>60818</xdr:rowOff>
    </xdr:to>
    <xdr:cxnSp macro="">
      <xdr:nvCxnSpPr>
        <xdr:cNvPr id="58" name="直線コネクタ 57"/>
        <xdr:cNvCxnSpPr/>
      </xdr:nvCxnSpPr>
      <xdr:spPr bwMode="auto">
        <a:xfrm flipV="1">
          <a:off x="2908300" y="2656253"/>
          <a:ext cx="698500" cy="2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115214</xdr:rowOff>
    </xdr:from>
    <xdr:to>
      <xdr:col>29</xdr:col>
      <xdr:colOff>177800</xdr:colOff>
      <xdr:row>15</xdr:row>
      <xdr:rowOff>45364</xdr:rowOff>
    </xdr:to>
    <xdr:sp macro="" textlink="">
      <xdr:nvSpPr>
        <xdr:cNvPr id="68" name="楕円 67"/>
        <xdr:cNvSpPr/>
      </xdr:nvSpPr>
      <xdr:spPr bwMode="auto">
        <a:xfrm>
          <a:off x="5600700" y="2563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131741</xdr:rowOff>
    </xdr:from>
    <xdr:ext cx="762000" cy="259045"/>
    <xdr:sp macro="" textlink="">
      <xdr:nvSpPr>
        <xdr:cNvPr id="69" name="人口1人当たり決算額の推移該当値テキスト130"/>
        <xdr:cNvSpPr txBox="1"/>
      </xdr:nvSpPr>
      <xdr:spPr>
        <a:xfrm>
          <a:off x="5740400" y="24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132295</xdr:rowOff>
    </xdr:from>
    <xdr:to>
      <xdr:col>26</xdr:col>
      <xdr:colOff>101600</xdr:colOff>
      <xdr:row>15</xdr:row>
      <xdr:rowOff>62445</xdr:rowOff>
    </xdr:to>
    <xdr:sp macro="" textlink="">
      <xdr:nvSpPr>
        <xdr:cNvPr id="70" name="楕円 69"/>
        <xdr:cNvSpPr/>
      </xdr:nvSpPr>
      <xdr:spPr bwMode="auto">
        <a:xfrm>
          <a:off x="4953000" y="258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72622</xdr:rowOff>
    </xdr:from>
    <xdr:ext cx="736600" cy="259045"/>
    <xdr:sp macro="" textlink="">
      <xdr:nvSpPr>
        <xdr:cNvPr id="71" name="テキスト ボックス 70"/>
        <xdr:cNvSpPr txBox="1"/>
      </xdr:nvSpPr>
      <xdr:spPr>
        <a:xfrm>
          <a:off x="4622800" y="23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139918</xdr:rowOff>
    </xdr:from>
    <xdr:to>
      <xdr:col>22</xdr:col>
      <xdr:colOff>165100</xdr:colOff>
      <xdr:row>15</xdr:row>
      <xdr:rowOff>70068</xdr:rowOff>
    </xdr:to>
    <xdr:sp macro="" textlink="">
      <xdr:nvSpPr>
        <xdr:cNvPr id="72" name="楕円 71"/>
        <xdr:cNvSpPr/>
      </xdr:nvSpPr>
      <xdr:spPr bwMode="auto">
        <a:xfrm>
          <a:off x="4254500" y="258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80245</xdr:rowOff>
    </xdr:from>
    <xdr:ext cx="762000" cy="259045"/>
    <xdr:sp macro="" textlink="">
      <xdr:nvSpPr>
        <xdr:cNvPr id="73" name="テキスト ボックス 72"/>
        <xdr:cNvSpPr txBox="1"/>
      </xdr:nvSpPr>
      <xdr:spPr>
        <a:xfrm>
          <a:off x="3924300" y="23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157528</xdr:rowOff>
    </xdr:from>
    <xdr:to>
      <xdr:col>19</xdr:col>
      <xdr:colOff>38100</xdr:colOff>
      <xdr:row>15</xdr:row>
      <xdr:rowOff>87678</xdr:rowOff>
    </xdr:to>
    <xdr:sp macro="" textlink="">
      <xdr:nvSpPr>
        <xdr:cNvPr id="74" name="楕円 73"/>
        <xdr:cNvSpPr/>
      </xdr:nvSpPr>
      <xdr:spPr bwMode="auto">
        <a:xfrm>
          <a:off x="3556000" y="260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97855</xdr:rowOff>
    </xdr:from>
    <xdr:ext cx="762000" cy="259045"/>
    <xdr:sp macro="" textlink="">
      <xdr:nvSpPr>
        <xdr:cNvPr id="75" name="テキスト ボックス 74"/>
        <xdr:cNvSpPr txBox="1"/>
      </xdr:nvSpPr>
      <xdr:spPr>
        <a:xfrm>
          <a:off x="3225800" y="2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10018</xdr:rowOff>
    </xdr:from>
    <xdr:to>
      <xdr:col>15</xdr:col>
      <xdr:colOff>101600</xdr:colOff>
      <xdr:row>15</xdr:row>
      <xdr:rowOff>111618</xdr:rowOff>
    </xdr:to>
    <xdr:sp macro="" textlink="">
      <xdr:nvSpPr>
        <xdr:cNvPr id="76" name="楕円 75"/>
        <xdr:cNvSpPr/>
      </xdr:nvSpPr>
      <xdr:spPr bwMode="auto">
        <a:xfrm>
          <a:off x="2857500" y="262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121795</xdr:rowOff>
    </xdr:from>
    <xdr:ext cx="762000" cy="259045"/>
    <xdr:sp macro="" textlink="">
      <xdr:nvSpPr>
        <xdr:cNvPr id="77" name="テキスト ボックス 76"/>
        <xdr:cNvSpPr txBox="1"/>
      </xdr:nvSpPr>
      <xdr:spPr>
        <a:xfrm>
          <a:off x="2527300" y="239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310118</xdr:rowOff>
    </xdr:from>
    <xdr:to>
      <xdr:col>29</xdr:col>
      <xdr:colOff>127000</xdr:colOff>
      <xdr:row>35</xdr:row>
      <xdr:rowOff>84787</xdr:rowOff>
    </xdr:to>
    <xdr:cxnSp macro="">
      <xdr:nvCxnSpPr>
        <xdr:cNvPr id="108" name="直線コネクタ 107"/>
        <xdr:cNvCxnSpPr/>
      </xdr:nvCxnSpPr>
      <xdr:spPr bwMode="auto">
        <a:xfrm flipV="1">
          <a:off x="5003800" y="6577568"/>
          <a:ext cx="647700" cy="11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165880</xdr:rowOff>
    </xdr:from>
    <xdr:to>
      <xdr:col>26</xdr:col>
      <xdr:colOff>50800</xdr:colOff>
      <xdr:row>35</xdr:row>
      <xdr:rowOff>84787</xdr:rowOff>
    </xdr:to>
    <xdr:cxnSp macro="">
      <xdr:nvCxnSpPr>
        <xdr:cNvPr id="111" name="直線コネクタ 110"/>
        <xdr:cNvCxnSpPr/>
      </xdr:nvCxnSpPr>
      <xdr:spPr bwMode="auto">
        <a:xfrm>
          <a:off x="4305300" y="6433330"/>
          <a:ext cx="698500" cy="261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5966</xdr:rowOff>
    </xdr:from>
    <xdr:to>
      <xdr:col>22</xdr:col>
      <xdr:colOff>114300</xdr:colOff>
      <xdr:row>34</xdr:row>
      <xdr:rowOff>165880</xdr:rowOff>
    </xdr:to>
    <xdr:cxnSp macro="">
      <xdr:nvCxnSpPr>
        <xdr:cNvPr id="114" name="直線コネクタ 113"/>
        <xdr:cNvCxnSpPr/>
      </xdr:nvCxnSpPr>
      <xdr:spPr bwMode="auto">
        <a:xfrm>
          <a:off x="3606800" y="6273416"/>
          <a:ext cx="698500" cy="15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298784</xdr:rowOff>
    </xdr:from>
    <xdr:to>
      <xdr:col>18</xdr:col>
      <xdr:colOff>177800</xdr:colOff>
      <xdr:row>34</xdr:row>
      <xdr:rowOff>5966</xdr:rowOff>
    </xdr:to>
    <xdr:cxnSp macro="">
      <xdr:nvCxnSpPr>
        <xdr:cNvPr id="117" name="直線コネクタ 116"/>
        <xdr:cNvCxnSpPr/>
      </xdr:nvCxnSpPr>
      <xdr:spPr bwMode="auto">
        <a:xfrm>
          <a:off x="2908300" y="6223334"/>
          <a:ext cx="698500" cy="50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259318</xdr:rowOff>
    </xdr:from>
    <xdr:to>
      <xdr:col>29</xdr:col>
      <xdr:colOff>177800</xdr:colOff>
      <xdr:row>35</xdr:row>
      <xdr:rowOff>18018</xdr:rowOff>
    </xdr:to>
    <xdr:sp macro="" textlink="">
      <xdr:nvSpPr>
        <xdr:cNvPr id="127" name="楕円 126"/>
        <xdr:cNvSpPr/>
      </xdr:nvSpPr>
      <xdr:spPr bwMode="auto">
        <a:xfrm>
          <a:off x="5600700" y="652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104395</xdr:rowOff>
    </xdr:from>
    <xdr:ext cx="762000" cy="259045"/>
    <xdr:sp macro="" textlink="">
      <xdr:nvSpPr>
        <xdr:cNvPr id="128" name="人口1人当たり決算額の推移該当値テキスト445"/>
        <xdr:cNvSpPr txBox="1"/>
      </xdr:nvSpPr>
      <xdr:spPr>
        <a:xfrm>
          <a:off x="5740400" y="637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33987</xdr:rowOff>
    </xdr:from>
    <xdr:to>
      <xdr:col>26</xdr:col>
      <xdr:colOff>101600</xdr:colOff>
      <xdr:row>35</xdr:row>
      <xdr:rowOff>135587</xdr:rowOff>
    </xdr:to>
    <xdr:sp macro="" textlink="">
      <xdr:nvSpPr>
        <xdr:cNvPr id="129" name="楕円 128"/>
        <xdr:cNvSpPr/>
      </xdr:nvSpPr>
      <xdr:spPr bwMode="auto">
        <a:xfrm>
          <a:off x="4953000" y="664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145764</xdr:rowOff>
    </xdr:from>
    <xdr:ext cx="736600" cy="259045"/>
    <xdr:sp macro="" textlink="">
      <xdr:nvSpPr>
        <xdr:cNvPr id="130" name="テキスト ボックス 129"/>
        <xdr:cNvSpPr txBox="1"/>
      </xdr:nvSpPr>
      <xdr:spPr>
        <a:xfrm>
          <a:off x="4622800" y="6413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115080</xdr:rowOff>
    </xdr:from>
    <xdr:to>
      <xdr:col>22</xdr:col>
      <xdr:colOff>165100</xdr:colOff>
      <xdr:row>34</xdr:row>
      <xdr:rowOff>216680</xdr:rowOff>
    </xdr:to>
    <xdr:sp macro="" textlink="">
      <xdr:nvSpPr>
        <xdr:cNvPr id="131" name="楕円 130"/>
        <xdr:cNvSpPr/>
      </xdr:nvSpPr>
      <xdr:spPr bwMode="auto">
        <a:xfrm>
          <a:off x="4254500" y="638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226857</xdr:rowOff>
    </xdr:from>
    <xdr:ext cx="762000" cy="259045"/>
    <xdr:sp macro="" textlink="">
      <xdr:nvSpPr>
        <xdr:cNvPr id="132" name="テキスト ボックス 131"/>
        <xdr:cNvSpPr txBox="1"/>
      </xdr:nvSpPr>
      <xdr:spPr>
        <a:xfrm>
          <a:off x="3924300" y="615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298066</xdr:rowOff>
    </xdr:from>
    <xdr:to>
      <xdr:col>19</xdr:col>
      <xdr:colOff>38100</xdr:colOff>
      <xdr:row>34</xdr:row>
      <xdr:rowOff>56766</xdr:rowOff>
    </xdr:to>
    <xdr:sp macro="" textlink="">
      <xdr:nvSpPr>
        <xdr:cNvPr id="133" name="楕円 132"/>
        <xdr:cNvSpPr/>
      </xdr:nvSpPr>
      <xdr:spPr bwMode="auto">
        <a:xfrm>
          <a:off x="3556000" y="622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66943</xdr:rowOff>
    </xdr:from>
    <xdr:ext cx="762000" cy="259045"/>
    <xdr:sp macro="" textlink="">
      <xdr:nvSpPr>
        <xdr:cNvPr id="134" name="テキスト ボックス 133"/>
        <xdr:cNvSpPr txBox="1"/>
      </xdr:nvSpPr>
      <xdr:spPr>
        <a:xfrm>
          <a:off x="3225800" y="599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247984</xdr:rowOff>
    </xdr:from>
    <xdr:to>
      <xdr:col>15</xdr:col>
      <xdr:colOff>101600</xdr:colOff>
      <xdr:row>34</xdr:row>
      <xdr:rowOff>6684</xdr:rowOff>
    </xdr:to>
    <xdr:sp macro="" textlink="">
      <xdr:nvSpPr>
        <xdr:cNvPr id="135" name="楕円 134"/>
        <xdr:cNvSpPr/>
      </xdr:nvSpPr>
      <xdr:spPr bwMode="auto">
        <a:xfrm>
          <a:off x="2857500" y="617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16861</xdr:rowOff>
    </xdr:from>
    <xdr:ext cx="762000" cy="259045"/>
    <xdr:sp macro="" textlink="">
      <xdr:nvSpPr>
        <xdr:cNvPr id="136" name="テキスト ボックス 135"/>
        <xdr:cNvSpPr txBox="1"/>
      </xdr:nvSpPr>
      <xdr:spPr>
        <a:xfrm>
          <a:off x="2527300" y="59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
1,010
308.08
2,390,357
2,319,933
70,176
1,467,861
3,783,978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31681</xdr:rowOff>
    </xdr:from>
    <xdr:to>
      <xdr:col>24</xdr:col>
      <xdr:colOff>63500</xdr:colOff>
      <xdr:row>34</xdr:row>
      <xdr:rowOff>57949</xdr:rowOff>
    </xdr:to>
    <xdr:cxnSp macro="">
      <xdr:nvCxnSpPr>
        <xdr:cNvPr id="60" name="直線コネクタ 59"/>
        <xdr:cNvCxnSpPr/>
      </xdr:nvCxnSpPr>
      <xdr:spPr>
        <a:xfrm flipV="1">
          <a:off x="3797300" y="5860981"/>
          <a:ext cx="8382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57949</xdr:rowOff>
    </xdr:from>
    <xdr:to>
      <xdr:col>19</xdr:col>
      <xdr:colOff>177800</xdr:colOff>
      <xdr:row>34</xdr:row>
      <xdr:rowOff>131225</xdr:rowOff>
    </xdr:to>
    <xdr:cxnSp macro="">
      <xdr:nvCxnSpPr>
        <xdr:cNvPr id="63" name="直線コネクタ 62"/>
        <xdr:cNvCxnSpPr/>
      </xdr:nvCxnSpPr>
      <xdr:spPr>
        <a:xfrm flipV="1">
          <a:off x="2908300" y="5887249"/>
          <a:ext cx="889000" cy="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131225</xdr:rowOff>
    </xdr:from>
    <xdr:to>
      <xdr:col>15</xdr:col>
      <xdr:colOff>50800</xdr:colOff>
      <xdr:row>34</xdr:row>
      <xdr:rowOff>167606</xdr:rowOff>
    </xdr:to>
    <xdr:cxnSp macro="">
      <xdr:nvCxnSpPr>
        <xdr:cNvPr id="66" name="直線コネクタ 65"/>
        <xdr:cNvCxnSpPr/>
      </xdr:nvCxnSpPr>
      <xdr:spPr>
        <a:xfrm flipV="1">
          <a:off x="2019300" y="5960525"/>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167606</xdr:rowOff>
    </xdr:from>
    <xdr:to>
      <xdr:col>10</xdr:col>
      <xdr:colOff>114300</xdr:colOff>
      <xdr:row>35</xdr:row>
      <xdr:rowOff>6586</xdr:rowOff>
    </xdr:to>
    <xdr:cxnSp macro="">
      <xdr:nvCxnSpPr>
        <xdr:cNvPr id="69" name="直線コネクタ 68"/>
        <xdr:cNvCxnSpPr/>
      </xdr:nvCxnSpPr>
      <xdr:spPr>
        <a:xfrm flipV="1">
          <a:off x="1130300" y="5996906"/>
          <a:ext cx="889000" cy="1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152331</xdr:rowOff>
    </xdr:from>
    <xdr:to>
      <xdr:col>24</xdr:col>
      <xdr:colOff>114300</xdr:colOff>
      <xdr:row>34</xdr:row>
      <xdr:rowOff>82481</xdr:rowOff>
    </xdr:to>
    <xdr:sp macro="" textlink="">
      <xdr:nvSpPr>
        <xdr:cNvPr id="79" name="楕円 78"/>
        <xdr:cNvSpPr/>
      </xdr:nvSpPr>
      <xdr:spPr>
        <a:xfrm>
          <a:off x="4584700" y="581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3758</xdr:rowOff>
    </xdr:from>
    <xdr:ext cx="599010" cy="259045"/>
    <xdr:sp macro="" textlink="">
      <xdr:nvSpPr>
        <xdr:cNvPr id="80" name="人件費該当値テキスト"/>
        <xdr:cNvSpPr txBox="1"/>
      </xdr:nvSpPr>
      <xdr:spPr>
        <a:xfrm>
          <a:off x="4686300" y="566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7149</xdr:rowOff>
    </xdr:from>
    <xdr:to>
      <xdr:col>20</xdr:col>
      <xdr:colOff>38100</xdr:colOff>
      <xdr:row>34</xdr:row>
      <xdr:rowOff>108749</xdr:rowOff>
    </xdr:to>
    <xdr:sp macro="" textlink="">
      <xdr:nvSpPr>
        <xdr:cNvPr id="81" name="楕円 80"/>
        <xdr:cNvSpPr/>
      </xdr:nvSpPr>
      <xdr:spPr>
        <a:xfrm>
          <a:off x="3746500" y="583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125276</xdr:rowOff>
    </xdr:from>
    <xdr:ext cx="599010" cy="259045"/>
    <xdr:sp macro="" textlink="">
      <xdr:nvSpPr>
        <xdr:cNvPr id="82" name="テキスト ボックス 81"/>
        <xdr:cNvSpPr txBox="1"/>
      </xdr:nvSpPr>
      <xdr:spPr>
        <a:xfrm>
          <a:off x="3497795" y="561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80425</xdr:rowOff>
    </xdr:from>
    <xdr:to>
      <xdr:col>15</xdr:col>
      <xdr:colOff>101600</xdr:colOff>
      <xdr:row>35</xdr:row>
      <xdr:rowOff>10575</xdr:rowOff>
    </xdr:to>
    <xdr:sp macro="" textlink="">
      <xdr:nvSpPr>
        <xdr:cNvPr id="83" name="楕円 82"/>
        <xdr:cNvSpPr/>
      </xdr:nvSpPr>
      <xdr:spPr>
        <a:xfrm>
          <a:off x="2857500" y="59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27102</xdr:rowOff>
    </xdr:from>
    <xdr:ext cx="599010" cy="259045"/>
    <xdr:sp macro="" textlink="">
      <xdr:nvSpPr>
        <xdr:cNvPr id="84" name="テキスト ボックス 83"/>
        <xdr:cNvSpPr txBox="1"/>
      </xdr:nvSpPr>
      <xdr:spPr>
        <a:xfrm>
          <a:off x="2608795" y="568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116806</xdr:rowOff>
    </xdr:from>
    <xdr:to>
      <xdr:col>10</xdr:col>
      <xdr:colOff>165100</xdr:colOff>
      <xdr:row>35</xdr:row>
      <xdr:rowOff>46956</xdr:rowOff>
    </xdr:to>
    <xdr:sp macro="" textlink="">
      <xdr:nvSpPr>
        <xdr:cNvPr id="85" name="楕円 84"/>
        <xdr:cNvSpPr/>
      </xdr:nvSpPr>
      <xdr:spPr>
        <a:xfrm>
          <a:off x="1968500" y="59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63483</xdr:rowOff>
    </xdr:from>
    <xdr:ext cx="599010" cy="259045"/>
    <xdr:sp macro="" textlink="">
      <xdr:nvSpPr>
        <xdr:cNvPr id="86" name="テキスト ボックス 85"/>
        <xdr:cNvSpPr txBox="1"/>
      </xdr:nvSpPr>
      <xdr:spPr>
        <a:xfrm>
          <a:off x="1719795" y="572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127236</xdr:rowOff>
    </xdr:from>
    <xdr:to>
      <xdr:col>6</xdr:col>
      <xdr:colOff>38100</xdr:colOff>
      <xdr:row>35</xdr:row>
      <xdr:rowOff>57386</xdr:rowOff>
    </xdr:to>
    <xdr:sp macro="" textlink="">
      <xdr:nvSpPr>
        <xdr:cNvPr id="87" name="楕円 86"/>
        <xdr:cNvSpPr/>
      </xdr:nvSpPr>
      <xdr:spPr>
        <a:xfrm>
          <a:off x="1079500" y="59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73913</xdr:rowOff>
    </xdr:from>
    <xdr:ext cx="599010" cy="259045"/>
    <xdr:sp macro="" textlink="">
      <xdr:nvSpPr>
        <xdr:cNvPr id="88" name="テキスト ボックス 87"/>
        <xdr:cNvSpPr txBox="1"/>
      </xdr:nvSpPr>
      <xdr:spPr>
        <a:xfrm>
          <a:off x="830795" y="573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97295</xdr:rowOff>
    </xdr:from>
    <xdr:to>
      <xdr:col>24</xdr:col>
      <xdr:colOff>63500</xdr:colOff>
      <xdr:row>56</xdr:row>
      <xdr:rowOff>98989</xdr:rowOff>
    </xdr:to>
    <xdr:cxnSp macro="">
      <xdr:nvCxnSpPr>
        <xdr:cNvPr id="119" name="直線コネクタ 118"/>
        <xdr:cNvCxnSpPr/>
      </xdr:nvCxnSpPr>
      <xdr:spPr>
        <a:xfrm>
          <a:off x="3797300" y="9698495"/>
          <a:ext cx="8382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93614</xdr:rowOff>
    </xdr:from>
    <xdr:to>
      <xdr:col>19</xdr:col>
      <xdr:colOff>177800</xdr:colOff>
      <xdr:row>56</xdr:row>
      <xdr:rowOff>97295</xdr:rowOff>
    </xdr:to>
    <xdr:cxnSp macro="">
      <xdr:nvCxnSpPr>
        <xdr:cNvPr id="122" name="直線コネクタ 121"/>
        <xdr:cNvCxnSpPr/>
      </xdr:nvCxnSpPr>
      <xdr:spPr>
        <a:xfrm>
          <a:off x="2908300" y="9694814"/>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93614</xdr:rowOff>
    </xdr:from>
    <xdr:to>
      <xdr:col>15</xdr:col>
      <xdr:colOff>50800</xdr:colOff>
      <xdr:row>57</xdr:row>
      <xdr:rowOff>3988</xdr:rowOff>
    </xdr:to>
    <xdr:cxnSp macro="">
      <xdr:nvCxnSpPr>
        <xdr:cNvPr id="125" name="直線コネクタ 124"/>
        <xdr:cNvCxnSpPr/>
      </xdr:nvCxnSpPr>
      <xdr:spPr>
        <a:xfrm flipV="1">
          <a:off x="2019300" y="9694814"/>
          <a:ext cx="889000" cy="8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3988</xdr:rowOff>
    </xdr:from>
    <xdr:to>
      <xdr:col>10</xdr:col>
      <xdr:colOff>114300</xdr:colOff>
      <xdr:row>57</xdr:row>
      <xdr:rowOff>50649</xdr:rowOff>
    </xdr:to>
    <xdr:cxnSp macro="">
      <xdr:nvCxnSpPr>
        <xdr:cNvPr id="128" name="直線コネクタ 127"/>
        <xdr:cNvCxnSpPr/>
      </xdr:nvCxnSpPr>
      <xdr:spPr>
        <a:xfrm flipV="1">
          <a:off x="1130300" y="9776638"/>
          <a:ext cx="8890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48189</xdr:rowOff>
    </xdr:from>
    <xdr:to>
      <xdr:col>24</xdr:col>
      <xdr:colOff>114300</xdr:colOff>
      <xdr:row>56</xdr:row>
      <xdr:rowOff>149789</xdr:rowOff>
    </xdr:to>
    <xdr:sp macro="" textlink="">
      <xdr:nvSpPr>
        <xdr:cNvPr id="138" name="楕円 137"/>
        <xdr:cNvSpPr/>
      </xdr:nvSpPr>
      <xdr:spPr>
        <a:xfrm>
          <a:off x="4584700" y="96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71066</xdr:rowOff>
    </xdr:from>
    <xdr:ext cx="599010" cy="259045"/>
    <xdr:sp macro="" textlink="">
      <xdr:nvSpPr>
        <xdr:cNvPr id="139" name="物件費該当値テキスト"/>
        <xdr:cNvSpPr txBox="1"/>
      </xdr:nvSpPr>
      <xdr:spPr>
        <a:xfrm>
          <a:off x="4686300" y="950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46495</xdr:rowOff>
    </xdr:from>
    <xdr:to>
      <xdr:col>20</xdr:col>
      <xdr:colOff>38100</xdr:colOff>
      <xdr:row>56</xdr:row>
      <xdr:rowOff>148095</xdr:rowOff>
    </xdr:to>
    <xdr:sp macro="" textlink="">
      <xdr:nvSpPr>
        <xdr:cNvPr id="140" name="楕円 139"/>
        <xdr:cNvSpPr/>
      </xdr:nvSpPr>
      <xdr:spPr>
        <a:xfrm>
          <a:off x="3746500" y="96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164622</xdr:rowOff>
    </xdr:from>
    <xdr:ext cx="599010" cy="259045"/>
    <xdr:sp macro="" textlink="">
      <xdr:nvSpPr>
        <xdr:cNvPr id="141" name="テキスト ボックス 140"/>
        <xdr:cNvSpPr txBox="1"/>
      </xdr:nvSpPr>
      <xdr:spPr>
        <a:xfrm>
          <a:off x="3497795" y="942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42814</xdr:rowOff>
    </xdr:from>
    <xdr:to>
      <xdr:col>15</xdr:col>
      <xdr:colOff>101600</xdr:colOff>
      <xdr:row>56</xdr:row>
      <xdr:rowOff>144414</xdr:rowOff>
    </xdr:to>
    <xdr:sp macro="" textlink="">
      <xdr:nvSpPr>
        <xdr:cNvPr id="142" name="楕円 141"/>
        <xdr:cNvSpPr/>
      </xdr:nvSpPr>
      <xdr:spPr>
        <a:xfrm>
          <a:off x="2857500" y="96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160941</xdr:rowOff>
    </xdr:from>
    <xdr:ext cx="599010" cy="259045"/>
    <xdr:sp macro="" textlink="">
      <xdr:nvSpPr>
        <xdr:cNvPr id="143" name="テキスト ボックス 142"/>
        <xdr:cNvSpPr txBox="1"/>
      </xdr:nvSpPr>
      <xdr:spPr>
        <a:xfrm>
          <a:off x="2608795" y="941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124638</xdr:rowOff>
    </xdr:from>
    <xdr:to>
      <xdr:col>10</xdr:col>
      <xdr:colOff>165100</xdr:colOff>
      <xdr:row>57</xdr:row>
      <xdr:rowOff>54788</xdr:rowOff>
    </xdr:to>
    <xdr:sp macro="" textlink="">
      <xdr:nvSpPr>
        <xdr:cNvPr id="144" name="楕円 143"/>
        <xdr:cNvSpPr/>
      </xdr:nvSpPr>
      <xdr:spPr>
        <a:xfrm>
          <a:off x="1968500" y="97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71315</xdr:rowOff>
    </xdr:from>
    <xdr:ext cx="599010" cy="259045"/>
    <xdr:sp macro="" textlink="">
      <xdr:nvSpPr>
        <xdr:cNvPr id="145" name="テキスト ボックス 144"/>
        <xdr:cNvSpPr txBox="1"/>
      </xdr:nvSpPr>
      <xdr:spPr>
        <a:xfrm>
          <a:off x="1719795" y="95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171299</xdr:rowOff>
    </xdr:from>
    <xdr:to>
      <xdr:col>6</xdr:col>
      <xdr:colOff>38100</xdr:colOff>
      <xdr:row>57</xdr:row>
      <xdr:rowOff>101449</xdr:rowOff>
    </xdr:to>
    <xdr:sp macro="" textlink="">
      <xdr:nvSpPr>
        <xdr:cNvPr id="146" name="楕円 145"/>
        <xdr:cNvSpPr/>
      </xdr:nvSpPr>
      <xdr:spPr>
        <a:xfrm>
          <a:off x="1079500" y="97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117976</xdr:rowOff>
    </xdr:from>
    <xdr:ext cx="599010" cy="259045"/>
    <xdr:sp macro="" textlink="">
      <xdr:nvSpPr>
        <xdr:cNvPr id="147" name="テキスト ボックス 146"/>
        <xdr:cNvSpPr txBox="1"/>
      </xdr:nvSpPr>
      <xdr:spPr>
        <a:xfrm>
          <a:off x="830795" y="95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10020</xdr:rowOff>
    </xdr:from>
    <xdr:to>
      <xdr:col>24</xdr:col>
      <xdr:colOff>63500</xdr:colOff>
      <xdr:row>76</xdr:row>
      <xdr:rowOff>113224</xdr:rowOff>
    </xdr:to>
    <xdr:cxnSp macro="">
      <xdr:nvCxnSpPr>
        <xdr:cNvPr id="174" name="直線コネクタ 173"/>
        <xdr:cNvCxnSpPr/>
      </xdr:nvCxnSpPr>
      <xdr:spPr>
        <a:xfrm>
          <a:off x="3797300" y="13040220"/>
          <a:ext cx="838200" cy="10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1127</xdr:rowOff>
    </xdr:from>
    <xdr:to>
      <xdr:col>19</xdr:col>
      <xdr:colOff>177800</xdr:colOff>
      <xdr:row>76</xdr:row>
      <xdr:rowOff>10020</xdr:rowOff>
    </xdr:to>
    <xdr:cxnSp macro="">
      <xdr:nvCxnSpPr>
        <xdr:cNvPr id="177" name="直線コネクタ 176"/>
        <xdr:cNvCxnSpPr/>
      </xdr:nvCxnSpPr>
      <xdr:spPr>
        <a:xfrm>
          <a:off x="2908300" y="13031327"/>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57583</xdr:rowOff>
    </xdr:from>
    <xdr:to>
      <xdr:col>15</xdr:col>
      <xdr:colOff>50800</xdr:colOff>
      <xdr:row>76</xdr:row>
      <xdr:rowOff>1127</xdr:rowOff>
    </xdr:to>
    <xdr:cxnSp macro="">
      <xdr:nvCxnSpPr>
        <xdr:cNvPr id="180" name="直線コネクタ 179"/>
        <xdr:cNvCxnSpPr/>
      </xdr:nvCxnSpPr>
      <xdr:spPr>
        <a:xfrm>
          <a:off x="2019300" y="12744883"/>
          <a:ext cx="889000" cy="28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41814</xdr:rowOff>
    </xdr:from>
    <xdr:to>
      <xdr:col>10</xdr:col>
      <xdr:colOff>114300</xdr:colOff>
      <xdr:row>74</xdr:row>
      <xdr:rowOff>57583</xdr:rowOff>
    </xdr:to>
    <xdr:cxnSp macro="">
      <xdr:nvCxnSpPr>
        <xdr:cNvPr id="183" name="直線コネクタ 182"/>
        <xdr:cNvCxnSpPr/>
      </xdr:nvCxnSpPr>
      <xdr:spPr>
        <a:xfrm>
          <a:off x="1130300" y="12557664"/>
          <a:ext cx="889000" cy="18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62424</xdr:rowOff>
    </xdr:from>
    <xdr:to>
      <xdr:col>24</xdr:col>
      <xdr:colOff>114300</xdr:colOff>
      <xdr:row>76</xdr:row>
      <xdr:rowOff>164024</xdr:rowOff>
    </xdr:to>
    <xdr:sp macro="" textlink="">
      <xdr:nvSpPr>
        <xdr:cNvPr id="193" name="楕円 192"/>
        <xdr:cNvSpPr/>
      </xdr:nvSpPr>
      <xdr:spPr>
        <a:xfrm>
          <a:off x="4584700" y="130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85300</xdr:rowOff>
    </xdr:from>
    <xdr:ext cx="534377" cy="259045"/>
    <xdr:sp macro="" textlink="">
      <xdr:nvSpPr>
        <xdr:cNvPr id="194" name="維持補修費該当値テキスト"/>
        <xdr:cNvSpPr txBox="1"/>
      </xdr:nvSpPr>
      <xdr:spPr>
        <a:xfrm>
          <a:off x="4686300" y="129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130670</xdr:rowOff>
    </xdr:from>
    <xdr:to>
      <xdr:col>20</xdr:col>
      <xdr:colOff>38100</xdr:colOff>
      <xdr:row>76</xdr:row>
      <xdr:rowOff>60820</xdr:rowOff>
    </xdr:to>
    <xdr:sp macro="" textlink="">
      <xdr:nvSpPr>
        <xdr:cNvPr id="195" name="楕円 194"/>
        <xdr:cNvSpPr/>
      </xdr:nvSpPr>
      <xdr:spPr>
        <a:xfrm>
          <a:off x="3746500" y="129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77347</xdr:rowOff>
    </xdr:from>
    <xdr:ext cx="599010" cy="259045"/>
    <xdr:sp macro="" textlink="">
      <xdr:nvSpPr>
        <xdr:cNvPr id="196" name="テキスト ボックス 195"/>
        <xdr:cNvSpPr txBox="1"/>
      </xdr:nvSpPr>
      <xdr:spPr>
        <a:xfrm>
          <a:off x="3497795" y="1276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121777</xdr:rowOff>
    </xdr:from>
    <xdr:to>
      <xdr:col>15</xdr:col>
      <xdr:colOff>101600</xdr:colOff>
      <xdr:row>76</xdr:row>
      <xdr:rowOff>51927</xdr:rowOff>
    </xdr:to>
    <xdr:sp macro="" textlink="">
      <xdr:nvSpPr>
        <xdr:cNvPr id="197" name="楕円 196"/>
        <xdr:cNvSpPr/>
      </xdr:nvSpPr>
      <xdr:spPr>
        <a:xfrm>
          <a:off x="2857500" y="1298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68454</xdr:rowOff>
    </xdr:from>
    <xdr:ext cx="599010" cy="259045"/>
    <xdr:sp macro="" textlink="">
      <xdr:nvSpPr>
        <xdr:cNvPr id="198" name="テキスト ボックス 197"/>
        <xdr:cNvSpPr txBox="1"/>
      </xdr:nvSpPr>
      <xdr:spPr>
        <a:xfrm>
          <a:off x="2608795" y="1275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6783</xdr:rowOff>
    </xdr:from>
    <xdr:to>
      <xdr:col>10</xdr:col>
      <xdr:colOff>165100</xdr:colOff>
      <xdr:row>74</xdr:row>
      <xdr:rowOff>108383</xdr:rowOff>
    </xdr:to>
    <xdr:sp macro="" textlink="">
      <xdr:nvSpPr>
        <xdr:cNvPr id="199" name="楕円 198"/>
        <xdr:cNvSpPr/>
      </xdr:nvSpPr>
      <xdr:spPr>
        <a:xfrm>
          <a:off x="1968500" y="126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124910</xdr:rowOff>
    </xdr:from>
    <xdr:ext cx="599010" cy="259045"/>
    <xdr:sp macro="" textlink="">
      <xdr:nvSpPr>
        <xdr:cNvPr id="200" name="テキスト ボックス 199"/>
        <xdr:cNvSpPr txBox="1"/>
      </xdr:nvSpPr>
      <xdr:spPr>
        <a:xfrm>
          <a:off x="1719795" y="1246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162464</xdr:rowOff>
    </xdr:from>
    <xdr:to>
      <xdr:col>6</xdr:col>
      <xdr:colOff>38100</xdr:colOff>
      <xdr:row>73</xdr:row>
      <xdr:rowOff>92614</xdr:rowOff>
    </xdr:to>
    <xdr:sp macro="" textlink="">
      <xdr:nvSpPr>
        <xdr:cNvPr id="201" name="楕円 200"/>
        <xdr:cNvSpPr/>
      </xdr:nvSpPr>
      <xdr:spPr>
        <a:xfrm>
          <a:off x="1079500" y="125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109141</xdr:rowOff>
    </xdr:from>
    <xdr:ext cx="599010" cy="259045"/>
    <xdr:sp macro="" textlink="">
      <xdr:nvSpPr>
        <xdr:cNvPr id="202" name="テキスト ボックス 201"/>
        <xdr:cNvSpPr txBox="1"/>
      </xdr:nvSpPr>
      <xdr:spPr>
        <a:xfrm>
          <a:off x="830795" y="1228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165387</xdr:rowOff>
    </xdr:from>
    <xdr:to>
      <xdr:col>24</xdr:col>
      <xdr:colOff>63500</xdr:colOff>
      <xdr:row>96</xdr:row>
      <xdr:rowOff>5412</xdr:rowOff>
    </xdr:to>
    <xdr:cxnSp macro="">
      <xdr:nvCxnSpPr>
        <xdr:cNvPr id="231" name="直線コネクタ 230"/>
        <xdr:cNvCxnSpPr/>
      </xdr:nvCxnSpPr>
      <xdr:spPr>
        <a:xfrm flipV="1">
          <a:off x="3797300" y="16453137"/>
          <a:ext cx="8382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5412</xdr:rowOff>
    </xdr:from>
    <xdr:to>
      <xdr:col>19</xdr:col>
      <xdr:colOff>177800</xdr:colOff>
      <xdr:row>96</xdr:row>
      <xdr:rowOff>63652</xdr:rowOff>
    </xdr:to>
    <xdr:cxnSp macro="">
      <xdr:nvCxnSpPr>
        <xdr:cNvPr id="234" name="直線コネクタ 233"/>
        <xdr:cNvCxnSpPr/>
      </xdr:nvCxnSpPr>
      <xdr:spPr>
        <a:xfrm flipV="1">
          <a:off x="2908300" y="16464612"/>
          <a:ext cx="889000" cy="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63652</xdr:rowOff>
    </xdr:from>
    <xdr:to>
      <xdr:col>15</xdr:col>
      <xdr:colOff>50800</xdr:colOff>
      <xdr:row>96</xdr:row>
      <xdr:rowOff>71851</xdr:rowOff>
    </xdr:to>
    <xdr:cxnSp macro="">
      <xdr:nvCxnSpPr>
        <xdr:cNvPr id="237" name="直線コネクタ 236"/>
        <xdr:cNvCxnSpPr/>
      </xdr:nvCxnSpPr>
      <xdr:spPr>
        <a:xfrm flipV="1">
          <a:off x="2019300" y="16522852"/>
          <a:ext cx="8890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71851</xdr:rowOff>
    </xdr:from>
    <xdr:to>
      <xdr:col>10</xdr:col>
      <xdr:colOff>114300</xdr:colOff>
      <xdr:row>96</xdr:row>
      <xdr:rowOff>89691</xdr:rowOff>
    </xdr:to>
    <xdr:cxnSp macro="">
      <xdr:nvCxnSpPr>
        <xdr:cNvPr id="240" name="直線コネクタ 239"/>
        <xdr:cNvCxnSpPr/>
      </xdr:nvCxnSpPr>
      <xdr:spPr>
        <a:xfrm flipV="1">
          <a:off x="1130300" y="16531051"/>
          <a:ext cx="8890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114587</xdr:rowOff>
    </xdr:from>
    <xdr:to>
      <xdr:col>24</xdr:col>
      <xdr:colOff>114300</xdr:colOff>
      <xdr:row>96</xdr:row>
      <xdr:rowOff>44737</xdr:rowOff>
    </xdr:to>
    <xdr:sp macro="" textlink="">
      <xdr:nvSpPr>
        <xdr:cNvPr id="250" name="楕円 249"/>
        <xdr:cNvSpPr/>
      </xdr:nvSpPr>
      <xdr:spPr>
        <a:xfrm>
          <a:off x="4584700" y="164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93014</xdr:rowOff>
    </xdr:from>
    <xdr:ext cx="534377" cy="259045"/>
    <xdr:sp macro="" textlink="">
      <xdr:nvSpPr>
        <xdr:cNvPr id="251" name="扶助費該当値テキスト"/>
        <xdr:cNvSpPr txBox="1"/>
      </xdr:nvSpPr>
      <xdr:spPr>
        <a:xfrm>
          <a:off x="4686300" y="1638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126062</xdr:rowOff>
    </xdr:from>
    <xdr:to>
      <xdr:col>20</xdr:col>
      <xdr:colOff>38100</xdr:colOff>
      <xdr:row>96</xdr:row>
      <xdr:rowOff>56212</xdr:rowOff>
    </xdr:to>
    <xdr:sp macro="" textlink="">
      <xdr:nvSpPr>
        <xdr:cNvPr id="252" name="楕円 251"/>
        <xdr:cNvSpPr/>
      </xdr:nvSpPr>
      <xdr:spPr>
        <a:xfrm>
          <a:off x="3746500" y="164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72739</xdr:rowOff>
    </xdr:from>
    <xdr:ext cx="534377" cy="259045"/>
    <xdr:sp macro="" textlink="">
      <xdr:nvSpPr>
        <xdr:cNvPr id="253" name="テキスト ボックス 252"/>
        <xdr:cNvSpPr txBox="1"/>
      </xdr:nvSpPr>
      <xdr:spPr>
        <a:xfrm>
          <a:off x="3530111" y="161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12852</xdr:rowOff>
    </xdr:from>
    <xdr:to>
      <xdr:col>15</xdr:col>
      <xdr:colOff>101600</xdr:colOff>
      <xdr:row>96</xdr:row>
      <xdr:rowOff>114452</xdr:rowOff>
    </xdr:to>
    <xdr:sp macro="" textlink="">
      <xdr:nvSpPr>
        <xdr:cNvPr id="254" name="楕円 253"/>
        <xdr:cNvSpPr/>
      </xdr:nvSpPr>
      <xdr:spPr>
        <a:xfrm>
          <a:off x="2857500" y="164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105579</xdr:rowOff>
    </xdr:from>
    <xdr:ext cx="534377" cy="259045"/>
    <xdr:sp macro="" textlink="">
      <xdr:nvSpPr>
        <xdr:cNvPr id="255" name="テキスト ボックス 254"/>
        <xdr:cNvSpPr txBox="1"/>
      </xdr:nvSpPr>
      <xdr:spPr>
        <a:xfrm>
          <a:off x="2641111" y="165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21051</xdr:rowOff>
    </xdr:from>
    <xdr:to>
      <xdr:col>10</xdr:col>
      <xdr:colOff>165100</xdr:colOff>
      <xdr:row>96</xdr:row>
      <xdr:rowOff>122651</xdr:rowOff>
    </xdr:to>
    <xdr:sp macro="" textlink="">
      <xdr:nvSpPr>
        <xdr:cNvPr id="256" name="楕円 255"/>
        <xdr:cNvSpPr/>
      </xdr:nvSpPr>
      <xdr:spPr>
        <a:xfrm>
          <a:off x="1968500" y="164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113778</xdr:rowOff>
    </xdr:from>
    <xdr:ext cx="534377" cy="259045"/>
    <xdr:sp macro="" textlink="">
      <xdr:nvSpPr>
        <xdr:cNvPr id="257" name="テキスト ボックス 256"/>
        <xdr:cNvSpPr txBox="1"/>
      </xdr:nvSpPr>
      <xdr:spPr>
        <a:xfrm>
          <a:off x="1752111" y="1657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38891</xdr:rowOff>
    </xdr:from>
    <xdr:to>
      <xdr:col>6</xdr:col>
      <xdr:colOff>38100</xdr:colOff>
      <xdr:row>96</xdr:row>
      <xdr:rowOff>140491</xdr:rowOff>
    </xdr:to>
    <xdr:sp macro="" textlink="">
      <xdr:nvSpPr>
        <xdr:cNvPr id="258" name="楕円 257"/>
        <xdr:cNvSpPr/>
      </xdr:nvSpPr>
      <xdr:spPr>
        <a:xfrm>
          <a:off x="1079500" y="164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131618</xdr:rowOff>
    </xdr:from>
    <xdr:ext cx="534377" cy="259045"/>
    <xdr:sp macro="" textlink="">
      <xdr:nvSpPr>
        <xdr:cNvPr id="259" name="テキスト ボックス 258"/>
        <xdr:cNvSpPr txBox="1"/>
      </xdr:nvSpPr>
      <xdr:spPr>
        <a:xfrm>
          <a:off x="863111" y="165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1887</xdr:rowOff>
    </xdr:from>
    <xdr:to>
      <xdr:col>55</xdr:col>
      <xdr:colOff>0</xdr:colOff>
      <xdr:row>34</xdr:row>
      <xdr:rowOff>73473</xdr:rowOff>
    </xdr:to>
    <xdr:cxnSp macro="">
      <xdr:nvCxnSpPr>
        <xdr:cNvPr id="288" name="直線コネクタ 287"/>
        <xdr:cNvCxnSpPr/>
      </xdr:nvCxnSpPr>
      <xdr:spPr>
        <a:xfrm>
          <a:off x="9639300" y="5316837"/>
          <a:ext cx="838200" cy="58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1887</xdr:rowOff>
    </xdr:from>
    <xdr:to>
      <xdr:col>50</xdr:col>
      <xdr:colOff>114300</xdr:colOff>
      <xdr:row>35</xdr:row>
      <xdr:rowOff>32334</xdr:rowOff>
    </xdr:to>
    <xdr:cxnSp macro="">
      <xdr:nvCxnSpPr>
        <xdr:cNvPr id="291" name="直線コネクタ 290"/>
        <xdr:cNvCxnSpPr/>
      </xdr:nvCxnSpPr>
      <xdr:spPr>
        <a:xfrm flipV="1">
          <a:off x="8750300" y="5316837"/>
          <a:ext cx="889000" cy="7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20596</xdr:rowOff>
    </xdr:from>
    <xdr:to>
      <xdr:col>45</xdr:col>
      <xdr:colOff>177800</xdr:colOff>
      <xdr:row>35</xdr:row>
      <xdr:rowOff>32334</xdr:rowOff>
    </xdr:to>
    <xdr:cxnSp macro="">
      <xdr:nvCxnSpPr>
        <xdr:cNvPr id="294" name="直線コネクタ 293"/>
        <xdr:cNvCxnSpPr/>
      </xdr:nvCxnSpPr>
      <xdr:spPr>
        <a:xfrm>
          <a:off x="7861300" y="6021346"/>
          <a:ext cx="889000" cy="1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20596</xdr:rowOff>
    </xdr:from>
    <xdr:to>
      <xdr:col>41</xdr:col>
      <xdr:colOff>50800</xdr:colOff>
      <xdr:row>35</xdr:row>
      <xdr:rowOff>104242</xdr:rowOff>
    </xdr:to>
    <xdr:cxnSp macro="">
      <xdr:nvCxnSpPr>
        <xdr:cNvPr id="297" name="直線コネクタ 296"/>
        <xdr:cNvCxnSpPr/>
      </xdr:nvCxnSpPr>
      <xdr:spPr>
        <a:xfrm flipV="1">
          <a:off x="6972300" y="6021346"/>
          <a:ext cx="889000" cy="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22673</xdr:rowOff>
    </xdr:from>
    <xdr:to>
      <xdr:col>55</xdr:col>
      <xdr:colOff>50800</xdr:colOff>
      <xdr:row>34</xdr:row>
      <xdr:rowOff>124273</xdr:rowOff>
    </xdr:to>
    <xdr:sp macro="" textlink="">
      <xdr:nvSpPr>
        <xdr:cNvPr id="307" name="楕円 306"/>
        <xdr:cNvSpPr/>
      </xdr:nvSpPr>
      <xdr:spPr>
        <a:xfrm>
          <a:off x="10426700" y="58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45550</xdr:rowOff>
    </xdr:from>
    <xdr:ext cx="599010" cy="259045"/>
    <xdr:sp macro="" textlink="">
      <xdr:nvSpPr>
        <xdr:cNvPr id="308" name="補助費等該当値テキスト"/>
        <xdr:cNvSpPr txBox="1"/>
      </xdr:nvSpPr>
      <xdr:spPr>
        <a:xfrm>
          <a:off x="10528300" y="570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122537</xdr:rowOff>
    </xdr:from>
    <xdr:to>
      <xdr:col>50</xdr:col>
      <xdr:colOff>165100</xdr:colOff>
      <xdr:row>31</xdr:row>
      <xdr:rowOff>52687</xdr:rowOff>
    </xdr:to>
    <xdr:sp macro="" textlink="">
      <xdr:nvSpPr>
        <xdr:cNvPr id="309" name="楕円 308"/>
        <xdr:cNvSpPr/>
      </xdr:nvSpPr>
      <xdr:spPr>
        <a:xfrm>
          <a:off x="9588500" y="52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69214</xdr:rowOff>
    </xdr:from>
    <xdr:ext cx="599010" cy="259045"/>
    <xdr:sp macro="" textlink="">
      <xdr:nvSpPr>
        <xdr:cNvPr id="310" name="テキスト ボックス 309"/>
        <xdr:cNvSpPr txBox="1"/>
      </xdr:nvSpPr>
      <xdr:spPr>
        <a:xfrm>
          <a:off x="9339795" y="504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152984</xdr:rowOff>
    </xdr:from>
    <xdr:to>
      <xdr:col>46</xdr:col>
      <xdr:colOff>38100</xdr:colOff>
      <xdr:row>35</xdr:row>
      <xdr:rowOff>83134</xdr:rowOff>
    </xdr:to>
    <xdr:sp macro="" textlink="">
      <xdr:nvSpPr>
        <xdr:cNvPr id="311" name="楕円 310"/>
        <xdr:cNvSpPr/>
      </xdr:nvSpPr>
      <xdr:spPr>
        <a:xfrm>
          <a:off x="8699500" y="59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99661</xdr:rowOff>
    </xdr:from>
    <xdr:ext cx="599010" cy="259045"/>
    <xdr:sp macro="" textlink="">
      <xdr:nvSpPr>
        <xdr:cNvPr id="312" name="テキスト ボックス 311"/>
        <xdr:cNvSpPr txBox="1"/>
      </xdr:nvSpPr>
      <xdr:spPr>
        <a:xfrm>
          <a:off x="8450795" y="575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141246</xdr:rowOff>
    </xdr:from>
    <xdr:to>
      <xdr:col>41</xdr:col>
      <xdr:colOff>101600</xdr:colOff>
      <xdr:row>35</xdr:row>
      <xdr:rowOff>71396</xdr:rowOff>
    </xdr:to>
    <xdr:sp macro="" textlink="">
      <xdr:nvSpPr>
        <xdr:cNvPr id="313" name="楕円 312"/>
        <xdr:cNvSpPr/>
      </xdr:nvSpPr>
      <xdr:spPr>
        <a:xfrm>
          <a:off x="7810500" y="59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87923</xdr:rowOff>
    </xdr:from>
    <xdr:ext cx="599010" cy="259045"/>
    <xdr:sp macro="" textlink="">
      <xdr:nvSpPr>
        <xdr:cNvPr id="314" name="テキスト ボックス 313"/>
        <xdr:cNvSpPr txBox="1"/>
      </xdr:nvSpPr>
      <xdr:spPr>
        <a:xfrm>
          <a:off x="7561795" y="574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53442</xdr:rowOff>
    </xdr:from>
    <xdr:to>
      <xdr:col>36</xdr:col>
      <xdr:colOff>165100</xdr:colOff>
      <xdr:row>35</xdr:row>
      <xdr:rowOff>155042</xdr:rowOff>
    </xdr:to>
    <xdr:sp macro="" textlink="">
      <xdr:nvSpPr>
        <xdr:cNvPr id="315" name="楕円 314"/>
        <xdr:cNvSpPr/>
      </xdr:nvSpPr>
      <xdr:spPr>
        <a:xfrm>
          <a:off x="6921500" y="60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119</xdr:rowOff>
    </xdr:from>
    <xdr:ext cx="599010" cy="259045"/>
    <xdr:sp macro="" textlink="">
      <xdr:nvSpPr>
        <xdr:cNvPr id="316" name="テキスト ボックス 315"/>
        <xdr:cNvSpPr txBox="1"/>
      </xdr:nvSpPr>
      <xdr:spPr>
        <a:xfrm>
          <a:off x="6672795" y="582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82102</xdr:rowOff>
    </xdr:from>
    <xdr:to>
      <xdr:col>55</xdr:col>
      <xdr:colOff>0</xdr:colOff>
      <xdr:row>58</xdr:row>
      <xdr:rowOff>92763</xdr:rowOff>
    </xdr:to>
    <xdr:cxnSp macro="">
      <xdr:nvCxnSpPr>
        <xdr:cNvPr id="343" name="直線コネクタ 342"/>
        <xdr:cNvCxnSpPr/>
      </xdr:nvCxnSpPr>
      <xdr:spPr>
        <a:xfrm flipV="1">
          <a:off x="9639300" y="10026202"/>
          <a:ext cx="8382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21841</xdr:rowOff>
    </xdr:from>
    <xdr:to>
      <xdr:col>50</xdr:col>
      <xdr:colOff>114300</xdr:colOff>
      <xdr:row>58</xdr:row>
      <xdr:rowOff>92763</xdr:rowOff>
    </xdr:to>
    <xdr:cxnSp macro="">
      <xdr:nvCxnSpPr>
        <xdr:cNvPr id="346" name="直線コネクタ 345"/>
        <xdr:cNvCxnSpPr/>
      </xdr:nvCxnSpPr>
      <xdr:spPr>
        <a:xfrm>
          <a:off x="8750300" y="9965941"/>
          <a:ext cx="889000" cy="7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104985</xdr:rowOff>
    </xdr:from>
    <xdr:to>
      <xdr:col>45</xdr:col>
      <xdr:colOff>177800</xdr:colOff>
      <xdr:row>58</xdr:row>
      <xdr:rowOff>21841</xdr:rowOff>
    </xdr:to>
    <xdr:cxnSp macro="">
      <xdr:nvCxnSpPr>
        <xdr:cNvPr id="349" name="直線コネクタ 348"/>
        <xdr:cNvCxnSpPr/>
      </xdr:nvCxnSpPr>
      <xdr:spPr>
        <a:xfrm>
          <a:off x="7861300" y="9877635"/>
          <a:ext cx="889000" cy="8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104985</xdr:rowOff>
    </xdr:from>
    <xdr:to>
      <xdr:col>41</xdr:col>
      <xdr:colOff>50800</xdr:colOff>
      <xdr:row>57</xdr:row>
      <xdr:rowOff>146775</xdr:rowOff>
    </xdr:to>
    <xdr:cxnSp macro="">
      <xdr:nvCxnSpPr>
        <xdr:cNvPr id="352" name="直線コネクタ 351"/>
        <xdr:cNvCxnSpPr/>
      </xdr:nvCxnSpPr>
      <xdr:spPr>
        <a:xfrm flipV="1">
          <a:off x="6972300" y="9877635"/>
          <a:ext cx="889000" cy="4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31302</xdr:rowOff>
    </xdr:from>
    <xdr:to>
      <xdr:col>55</xdr:col>
      <xdr:colOff>50800</xdr:colOff>
      <xdr:row>58</xdr:row>
      <xdr:rowOff>132902</xdr:rowOff>
    </xdr:to>
    <xdr:sp macro="" textlink="">
      <xdr:nvSpPr>
        <xdr:cNvPr id="362" name="楕円 361"/>
        <xdr:cNvSpPr/>
      </xdr:nvSpPr>
      <xdr:spPr>
        <a:xfrm>
          <a:off x="10426700" y="99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41963</xdr:rowOff>
    </xdr:from>
    <xdr:to>
      <xdr:col>50</xdr:col>
      <xdr:colOff>165100</xdr:colOff>
      <xdr:row>58</xdr:row>
      <xdr:rowOff>143563</xdr:rowOff>
    </xdr:to>
    <xdr:sp macro="" textlink="">
      <xdr:nvSpPr>
        <xdr:cNvPr id="364" name="楕円 363"/>
        <xdr:cNvSpPr/>
      </xdr:nvSpPr>
      <xdr:spPr>
        <a:xfrm>
          <a:off x="9588500" y="998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134690</xdr:rowOff>
    </xdr:from>
    <xdr:ext cx="599010" cy="259045"/>
    <xdr:sp macro="" textlink="">
      <xdr:nvSpPr>
        <xdr:cNvPr id="365" name="テキスト ボックス 364"/>
        <xdr:cNvSpPr txBox="1"/>
      </xdr:nvSpPr>
      <xdr:spPr>
        <a:xfrm>
          <a:off x="9339795" y="1007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142491</xdr:rowOff>
    </xdr:from>
    <xdr:to>
      <xdr:col>46</xdr:col>
      <xdr:colOff>38100</xdr:colOff>
      <xdr:row>58</xdr:row>
      <xdr:rowOff>72641</xdr:rowOff>
    </xdr:to>
    <xdr:sp macro="" textlink="">
      <xdr:nvSpPr>
        <xdr:cNvPr id="366" name="楕円 365"/>
        <xdr:cNvSpPr/>
      </xdr:nvSpPr>
      <xdr:spPr>
        <a:xfrm>
          <a:off x="8699500" y="99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89168</xdr:rowOff>
    </xdr:from>
    <xdr:ext cx="599010" cy="259045"/>
    <xdr:sp macro="" textlink="">
      <xdr:nvSpPr>
        <xdr:cNvPr id="367" name="テキスト ボックス 366"/>
        <xdr:cNvSpPr txBox="1"/>
      </xdr:nvSpPr>
      <xdr:spPr>
        <a:xfrm>
          <a:off x="8450795" y="969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54185</xdr:rowOff>
    </xdr:from>
    <xdr:to>
      <xdr:col>41</xdr:col>
      <xdr:colOff>101600</xdr:colOff>
      <xdr:row>57</xdr:row>
      <xdr:rowOff>155785</xdr:rowOff>
    </xdr:to>
    <xdr:sp macro="" textlink="">
      <xdr:nvSpPr>
        <xdr:cNvPr id="368" name="楕円 367"/>
        <xdr:cNvSpPr/>
      </xdr:nvSpPr>
      <xdr:spPr>
        <a:xfrm>
          <a:off x="7810500" y="98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862</xdr:rowOff>
    </xdr:from>
    <xdr:ext cx="599010" cy="259045"/>
    <xdr:sp macro="" textlink="">
      <xdr:nvSpPr>
        <xdr:cNvPr id="369" name="テキスト ボックス 368"/>
        <xdr:cNvSpPr txBox="1"/>
      </xdr:nvSpPr>
      <xdr:spPr>
        <a:xfrm>
          <a:off x="7561795" y="960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95975</xdr:rowOff>
    </xdr:from>
    <xdr:to>
      <xdr:col>36</xdr:col>
      <xdr:colOff>165100</xdr:colOff>
      <xdr:row>58</xdr:row>
      <xdr:rowOff>26125</xdr:rowOff>
    </xdr:to>
    <xdr:sp macro="" textlink="">
      <xdr:nvSpPr>
        <xdr:cNvPr id="370" name="楕円 369"/>
        <xdr:cNvSpPr/>
      </xdr:nvSpPr>
      <xdr:spPr>
        <a:xfrm>
          <a:off x="6921500" y="986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42652</xdr:rowOff>
    </xdr:from>
    <xdr:ext cx="599010" cy="259045"/>
    <xdr:sp macro="" textlink="">
      <xdr:nvSpPr>
        <xdr:cNvPr id="371" name="テキスト ボックス 370"/>
        <xdr:cNvSpPr txBox="1"/>
      </xdr:nvSpPr>
      <xdr:spPr>
        <a:xfrm>
          <a:off x="6672795" y="96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82102</xdr:rowOff>
    </xdr:from>
    <xdr:to>
      <xdr:col>55</xdr:col>
      <xdr:colOff>0</xdr:colOff>
      <xdr:row>78</xdr:row>
      <xdr:rowOff>92763</xdr:rowOff>
    </xdr:to>
    <xdr:cxnSp macro="">
      <xdr:nvCxnSpPr>
        <xdr:cNvPr id="398" name="直線コネクタ 397"/>
        <xdr:cNvCxnSpPr/>
      </xdr:nvCxnSpPr>
      <xdr:spPr>
        <a:xfrm flipV="1">
          <a:off x="9639300" y="13455202"/>
          <a:ext cx="8382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92763</xdr:rowOff>
    </xdr:from>
    <xdr:to>
      <xdr:col>50</xdr:col>
      <xdr:colOff>114300</xdr:colOff>
      <xdr:row>78</xdr:row>
      <xdr:rowOff>139700</xdr:rowOff>
    </xdr:to>
    <xdr:cxnSp macro="">
      <xdr:nvCxnSpPr>
        <xdr:cNvPr id="401" name="直線コネクタ 400"/>
        <xdr:cNvCxnSpPr/>
      </xdr:nvCxnSpPr>
      <xdr:spPr>
        <a:xfrm flipV="1">
          <a:off x="8750300" y="13465863"/>
          <a:ext cx="889000" cy="4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139314</xdr:rowOff>
    </xdr:from>
    <xdr:to>
      <xdr:col>45</xdr:col>
      <xdr:colOff>177800</xdr:colOff>
      <xdr:row>78</xdr:row>
      <xdr:rowOff>139700</xdr:rowOff>
    </xdr:to>
    <xdr:cxnSp macro="">
      <xdr:nvCxnSpPr>
        <xdr:cNvPr id="404" name="直線コネクタ 403"/>
        <xdr:cNvCxnSpPr/>
      </xdr:nvCxnSpPr>
      <xdr:spPr>
        <a:xfrm>
          <a:off x="7861300" y="13340964"/>
          <a:ext cx="889000" cy="17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139314</xdr:rowOff>
    </xdr:from>
    <xdr:to>
      <xdr:col>41</xdr:col>
      <xdr:colOff>50800</xdr:colOff>
      <xdr:row>78</xdr:row>
      <xdr:rowOff>2090</xdr:rowOff>
    </xdr:to>
    <xdr:cxnSp macro="">
      <xdr:nvCxnSpPr>
        <xdr:cNvPr id="407" name="直線コネクタ 406"/>
        <xdr:cNvCxnSpPr/>
      </xdr:nvCxnSpPr>
      <xdr:spPr>
        <a:xfrm flipV="1">
          <a:off x="6972300" y="13340964"/>
          <a:ext cx="889000" cy="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31302</xdr:rowOff>
    </xdr:from>
    <xdr:to>
      <xdr:col>55</xdr:col>
      <xdr:colOff>50800</xdr:colOff>
      <xdr:row>78</xdr:row>
      <xdr:rowOff>132902</xdr:rowOff>
    </xdr:to>
    <xdr:sp macro="" textlink="">
      <xdr:nvSpPr>
        <xdr:cNvPr id="417" name="楕円 416"/>
        <xdr:cNvSpPr/>
      </xdr:nvSpPr>
      <xdr:spPr>
        <a:xfrm>
          <a:off x="10426700" y="134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162129</xdr:rowOff>
    </xdr:from>
    <xdr:ext cx="599010" cy="259045"/>
    <xdr:sp macro="" textlink="">
      <xdr:nvSpPr>
        <xdr:cNvPr id="418" name="普通建設事業費 （ うち新規整備　）該当値テキスト"/>
        <xdr:cNvSpPr txBox="1"/>
      </xdr:nvSpPr>
      <xdr:spPr>
        <a:xfrm>
          <a:off x="10528300" y="1319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41963</xdr:rowOff>
    </xdr:from>
    <xdr:to>
      <xdr:col>50</xdr:col>
      <xdr:colOff>165100</xdr:colOff>
      <xdr:row>78</xdr:row>
      <xdr:rowOff>143563</xdr:rowOff>
    </xdr:to>
    <xdr:sp macro="" textlink="">
      <xdr:nvSpPr>
        <xdr:cNvPr id="419" name="楕円 418"/>
        <xdr:cNvSpPr/>
      </xdr:nvSpPr>
      <xdr:spPr>
        <a:xfrm>
          <a:off x="9588500" y="134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160090</xdr:rowOff>
    </xdr:from>
    <xdr:ext cx="599010" cy="259045"/>
    <xdr:sp macro="" textlink="">
      <xdr:nvSpPr>
        <xdr:cNvPr id="420" name="テキスト ボックス 419"/>
        <xdr:cNvSpPr txBox="1"/>
      </xdr:nvSpPr>
      <xdr:spPr>
        <a:xfrm>
          <a:off x="9339795" y="1319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88514</xdr:rowOff>
    </xdr:from>
    <xdr:to>
      <xdr:col>41</xdr:col>
      <xdr:colOff>101600</xdr:colOff>
      <xdr:row>78</xdr:row>
      <xdr:rowOff>18664</xdr:rowOff>
    </xdr:to>
    <xdr:sp macro="" textlink="">
      <xdr:nvSpPr>
        <xdr:cNvPr id="423" name="楕円 422"/>
        <xdr:cNvSpPr/>
      </xdr:nvSpPr>
      <xdr:spPr>
        <a:xfrm>
          <a:off x="7810500" y="132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35191</xdr:rowOff>
    </xdr:from>
    <xdr:ext cx="599010" cy="259045"/>
    <xdr:sp macro="" textlink="">
      <xdr:nvSpPr>
        <xdr:cNvPr id="424" name="テキスト ボックス 423"/>
        <xdr:cNvSpPr txBox="1"/>
      </xdr:nvSpPr>
      <xdr:spPr>
        <a:xfrm>
          <a:off x="7561795" y="1306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122740</xdr:rowOff>
    </xdr:from>
    <xdr:to>
      <xdr:col>36</xdr:col>
      <xdr:colOff>165100</xdr:colOff>
      <xdr:row>78</xdr:row>
      <xdr:rowOff>52890</xdr:rowOff>
    </xdr:to>
    <xdr:sp macro="" textlink="">
      <xdr:nvSpPr>
        <xdr:cNvPr id="425" name="楕円 424"/>
        <xdr:cNvSpPr/>
      </xdr:nvSpPr>
      <xdr:spPr>
        <a:xfrm>
          <a:off x="6921500" y="133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69417</xdr:rowOff>
    </xdr:from>
    <xdr:ext cx="599010" cy="259045"/>
    <xdr:sp macro="" textlink="">
      <xdr:nvSpPr>
        <xdr:cNvPr id="426" name="テキスト ボックス 425"/>
        <xdr:cNvSpPr txBox="1"/>
      </xdr:nvSpPr>
      <xdr:spPr>
        <a:xfrm>
          <a:off x="6672795" y="1309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44450</xdr:rowOff>
    </xdr:from>
    <xdr:to>
      <xdr:col>55</xdr:col>
      <xdr:colOff>0</xdr:colOff>
      <xdr:row>99</xdr:row>
      <xdr:rowOff>44450</xdr:rowOff>
    </xdr:to>
    <xdr:cxnSp macro="">
      <xdr:nvCxnSpPr>
        <xdr:cNvPr id="455" name="直線コネクタ 454"/>
        <xdr:cNvCxnSpPr/>
      </xdr:nvCxnSpPr>
      <xdr:spPr>
        <a:xfrm>
          <a:off x="9639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77222</xdr:rowOff>
    </xdr:from>
    <xdr:to>
      <xdr:col>50</xdr:col>
      <xdr:colOff>114300</xdr:colOff>
      <xdr:row>99</xdr:row>
      <xdr:rowOff>44450</xdr:rowOff>
    </xdr:to>
    <xdr:cxnSp macro="">
      <xdr:nvCxnSpPr>
        <xdr:cNvPr id="458" name="直線コネクタ 457"/>
        <xdr:cNvCxnSpPr/>
      </xdr:nvCxnSpPr>
      <xdr:spPr>
        <a:xfrm>
          <a:off x="8750300" y="16536422"/>
          <a:ext cx="889000" cy="4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77222</xdr:rowOff>
    </xdr:from>
    <xdr:to>
      <xdr:col>45</xdr:col>
      <xdr:colOff>177800</xdr:colOff>
      <xdr:row>97</xdr:row>
      <xdr:rowOff>128513</xdr:rowOff>
    </xdr:to>
    <xdr:cxnSp macro="">
      <xdr:nvCxnSpPr>
        <xdr:cNvPr id="461" name="直線コネクタ 460"/>
        <xdr:cNvCxnSpPr/>
      </xdr:nvCxnSpPr>
      <xdr:spPr>
        <a:xfrm flipV="1">
          <a:off x="7861300" y="16536422"/>
          <a:ext cx="889000" cy="2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128513</xdr:rowOff>
    </xdr:from>
    <xdr:to>
      <xdr:col>41</xdr:col>
      <xdr:colOff>50800</xdr:colOff>
      <xdr:row>97</xdr:row>
      <xdr:rowOff>168928</xdr:rowOff>
    </xdr:to>
    <xdr:cxnSp macro="">
      <xdr:nvCxnSpPr>
        <xdr:cNvPr id="464" name="直線コネクタ 463"/>
        <xdr:cNvCxnSpPr/>
      </xdr:nvCxnSpPr>
      <xdr:spPr>
        <a:xfrm flipV="1">
          <a:off x="6972300" y="16759163"/>
          <a:ext cx="889000" cy="4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165100</xdr:rowOff>
    </xdr:from>
    <xdr:to>
      <xdr:col>55</xdr:col>
      <xdr:colOff>50800</xdr:colOff>
      <xdr:row>99</xdr:row>
      <xdr:rowOff>95250</xdr:rowOff>
    </xdr:to>
    <xdr:sp macro="" textlink="">
      <xdr:nvSpPr>
        <xdr:cNvPr id="474" name="楕円 473"/>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80027</xdr:rowOff>
    </xdr:from>
    <xdr:ext cx="249299" cy="259045"/>
    <xdr:sp macro="" textlink="">
      <xdr:nvSpPr>
        <xdr:cNvPr id="475" name="普通建設事業費 （ うち更新整備　）該当値テキスト"/>
        <xdr:cNvSpPr txBox="1"/>
      </xdr:nvSpPr>
      <xdr:spPr>
        <a:xfrm>
          <a:off x="10528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165100</xdr:rowOff>
    </xdr:from>
    <xdr:to>
      <xdr:col>50</xdr:col>
      <xdr:colOff>165100</xdr:colOff>
      <xdr:row>99</xdr:row>
      <xdr:rowOff>95250</xdr:rowOff>
    </xdr:to>
    <xdr:sp macro="" textlink="">
      <xdr:nvSpPr>
        <xdr:cNvPr id="476" name="楕円 475"/>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99</xdr:row>
      <xdr:rowOff>86377</xdr:rowOff>
    </xdr:from>
    <xdr:ext cx="249299" cy="259045"/>
    <xdr:sp macro="" textlink="">
      <xdr:nvSpPr>
        <xdr:cNvPr id="477" name="テキスト ボックス 476"/>
        <xdr:cNvSpPr txBox="1"/>
      </xdr:nvSpPr>
      <xdr:spPr>
        <a:xfrm>
          <a:off x="9514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26422</xdr:rowOff>
    </xdr:from>
    <xdr:to>
      <xdr:col>46</xdr:col>
      <xdr:colOff>38100</xdr:colOff>
      <xdr:row>96</xdr:row>
      <xdr:rowOff>128022</xdr:rowOff>
    </xdr:to>
    <xdr:sp macro="" textlink="">
      <xdr:nvSpPr>
        <xdr:cNvPr id="478" name="楕円 477"/>
        <xdr:cNvSpPr/>
      </xdr:nvSpPr>
      <xdr:spPr>
        <a:xfrm>
          <a:off x="8699500" y="164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144549</xdr:rowOff>
    </xdr:from>
    <xdr:ext cx="599010" cy="259045"/>
    <xdr:sp macro="" textlink="">
      <xdr:nvSpPr>
        <xdr:cNvPr id="479" name="テキスト ボックス 478"/>
        <xdr:cNvSpPr txBox="1"/>
      </xdr:nvSpPr>
      <xdr:spPr>
        <a:xfrm>
          <a:off x="8450795" y="1626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77713</xdr:rowOff>
    </xdr:from>
    <xdr:to>
      <xdr:col>41</xdr:col>
      <xdr:colOff>101600</xdr:colOff>
      <xdr:row>98</xdr:row>
      <xdr:rowOff>7863</xdr:rowOff>
    </xdr:to>
    <xdr:sp macro="" textlink="">
      <xdr:nvSpPr>
        <xdr:cNvPr id="480" name="楕円 479"/>
        <xdr:cNvSpPr/>
      </xdr:nvSpPr>
      <xdr:spPr>
        <a:xfrm>
          <a:off x="7810500" y="167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170440</xdr:rowOff>
    </xdr:from>
    <xdr:ext cx="599010" cy="259045"/>
    <xdr:sp macro="" textlink="">
      <xdr:nvSpPr>
        <xdr:cNvPr id="481" name="テキスト ボックス 480"/>
        <xdr:cNvSpPr txBox="1"/>
      </xdr:nvSpPr>
      <xdr:spPr>
        <a:xfrm>
          <a:off x="7561795" y="1680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118128</xdr:rowOff>
    </xdr:from>
    <xdr:to>
      <xdr:col>36</xdr:col>
      <xdr:colOff>165100</xdr:colOff>
      <xdr:row>98</xdr:row>
      <xdr:rowOff>48278</xdr:rowOff>
    </xdr:to>
    <xdr:sp macro="" textlink="">
      <xdr:nvSpPr>
        <xdr:cNvPr id="482" name="楕円 481"/>
        <xdr:cNvSpPr/>
      </xdr:nvSpPr>
      <xdr:spPr>
        <a:xfrm>
          <a:off x="6921500" y="1674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39405</xdr:rowOff>
    </xdr:from>
    <xdr:ext cx="599010" cy="259045"/>
    <xdr:sp macro="" textlink="">
      <xdr:nvSpPr>
        <xdr:cNvPr id="483" name="テキスト ボックス 482"/>
        <xdr:cNvSpPr txBox="1"/>
      </xdr:nvSpPr>
      <xdr:spPr>
        <a:xfrm>
          <a:off x="6672795" y="1684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125543</xdr:rowOff>
    </xdr:from>
    <xdr:to>
      <xdr:col>71</xdr:col>
      <xdr:colOff>177800</xdr:colOff>
      <xdr:row>38</xdr:row>
      <xdr:rowOff>139700</xdr:rowOff>
    </xdr:to>
    <xdr:cxnSp macro="">
      <xdr:nvCxnSpPr>
        <xdr:cNvPr id="519" name="直線コネクタ 518"/>
        <xdr:cNvCxnSpPr/>
      </xdr:nvCxnSpPr>
      <xdr:spPr>
        <a:xfrm>
          <a:off x="12814300" y="6640643"/>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74743</xdr:rowOff>
    </xdr:from>
    <xdr:to>
      <xdr:col>67</xdr:col>
      <xdr:colOff>101600</xdr:colOff>
      <xdr:row>39</xdr:row>
      <xdr:rowOff>4893</xdr:rowOff>
    </xdr:to>
    <xdr:sp macro="" textlink="">
      <xdr:nvSpPr>
        <xdr:cNvPr id="537" name="楕円 536"/>
        <xdr:cNvSpPr/>
      </xdr:nvSpPr>
      <xdr:spPr>
        <a:xfrm>
          <a:off x="12763500" y="65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167470</xdr:rowOff>
    </xdr:from>
    <xdr:ext cx="469744" cy="259045"/>
    <xdr:sp macro="" textlink="">
      <xdr:nvSpPr>
        <xdr:cNvPr id="538" name="テキスト ボックス 537"/>
        <xdr:cNvSpPr txBox="1"/>
      </xdr:nvSpPr>
      <xdr:spPr>
        <a:xfrm>
          <a:off x="12579428" y="66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166090</xdr:rowOff>
    </xdr:from>
    <xdr:to>
      <xdr:col>85</xdr:col>
      <xdr:colOff>127000</xdr:colOff>
      <xdr:row>75</xdr:row>
      <xdr:rowOff>28707</xdr:rowOff>
    </xdr:to>
    <xdr:cxnSp macro="">
      <xdr:nvCxnSpPr>
        <xdr:cNvPr id="622" name="直線コネクタ 621"/>
        <xdr:cNvCxnSpPr/>
      </xdr:nvCxnSpPr>
      <xdr:spPr>
        <a:xfrm flipV="1">
          <a:off x="15481300" y="12853390"/>
          <a:ext cx="838200" cy="3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21619</xdr:rowOff>
    </xdr:from>
    <xdr:to>
      <xdr:col>81</xdr:col>
      <xdr:colOff>50800</xdr:colOff>
      <xdr:row>75</xdr:row>
      <xdr:rowOff>28707</xdr:rowOff>
    </xdr:to>
    <xdr:cxnSp macro="">
      <xdr:nvCxnSpPr>
        <xdr:cNvPr id="625" name="直線コネクタ 624"/>
        <xdr:cNvCxnSpPr/>
      </xdr:nvCxnSpPr>
      <xdr:spPr>
        <a:xfrm>
          <a:off x="14592300" y="12194569"/>
          <a:ext cx="889000" cy="6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21619</xdr:rowOff>
    </xdr:from>
    <xdr:to>
      <xdr:col>76</xdr:col>
      <xdr:colOff>114300</xdr:colOff>
      <xdr:row>74</xdr:row>
      <xdr:rowOff>56154</xdr:rowOff>
    </xdr:to>
    <xdr:cxnSp macro="">
      <xdr:nvCxnSpPr>
        <xdr:cNvPr id="628" name="直線コネクタ 627"/>
        <xdr:cNvCxnSpPr/>
      </xdr:nvCxnSpPr>
      <xdr:spPr>
        <a:xfrm flipV="1">
          <a:off x="13703300" y="12194569"/>
          <a:ext cx="889000" cy="5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49281</xdr:rowOff>
    </xdr:from>
    <xdr:to>
      <xdr:col>71</xdr:col>
      <xdr:colOff>177800</xdr:colOff>
      <xdr:row>74</xdr:row>
      <xdr:rowOff>56154</xdr:rowOff>
    </xdr:to>
    <xdr:cxnSp macro="">
      <xdr:nvCxnSpPr>
        <xdr:cNvPr id="631" name="直線コネクタ 630"/>
        <xdr:cNvCxnSpPr/>
      </xdr:nvCxnSpPr>
      <xdr:spPr>
        <a:xfrm>
          <a:off x="12814300" y="12736581"/>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115290</xdr:rowOff>
    </xdr:from>
    <xdr:to>
      <xdr:col>85</xdr:col>
      <xdr:colOff>177800</xdr:colOff>
      <xdr:row>75</xdr:row>
      <xdr:rowOff>45440</xdr:rowOff>
    </xdr:to>
    <xdr:sp macro="" textlink="">
      <xdr:nvSpPr>
        <xdr:cNvPr id="641" name="楕円 640"/>
        <xdr:cNvSpPr/>
      </xdr:nvSpPr>
      <xdr:spPr>
        <a:xfrm>
          <a:off x="16268700" y="128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138167</xdr:rowOff>
    </xdr:from>
    <xdr:ext cx="599010" cy="259045"/>
    <xdr:sp macro="" textlink="">
      <xdr:nvSpPr>
        <xdr:cNvPr id="642" name="公債費該当値テキスト"/>
        <xdr:cNvSpPr txBox="1"/>
      </xdr:nvSpPr>
      <xdr:spPr>
        <a:xfrm>
          <a:off x="16370300" y="1265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149357</xdr:rowOff>
    </xdr:from>
    <xdr:to>
      <xdr:col>81</xdr:col>
      <xdr:colOff>101600</xdr:colOff>
      <xdr:row>75</xdr:row>
      <xdr:rowOff>79507</xdr:rowOff>
    </xdr:to>
    <xdr:sp macro="" textlink="">
      <xdr:nvSpPr>
        <xdr:cNvPr id="643" name="楕円 642"/>
        <xdr:cNvSpPr/>
      </xdr:nvSpPr>
      <xdr:spPr>
        <a:xfrm>
          <a:off x="15430500" y="128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96034</xdr:rowOff>
    </xdr:from>
    <xdr:ext cx="599010" cy="259045"/>
    <xdr:sp macro="" textlink="">
      <xdr:nvSpPr>
        <xdr:cNvPr id="644" name="テキスト ボックス 643"/>
        <xdr:cNvSpPr txBox="1"/>
      </xdr:nvSpPr>
      <xdr:spPr>
        <a:xfrm>
          <a:off x="15181795" y="1261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142269</xdr:rowOff>
    </xdr:from>
    <xdr:to>
      <xdr:col>76</xdr:col>
      <xdr:colOff>165100</xdr:colOff>
      <xdr:row>71</xdr:row>
      <xdr:rowOff>72419</xdr:rowOff>
    </xdr:to>
    <xdr:sp macro="" textlink="">
      <xdr:nvSpPr>
        <xdr:cNvPr id="645" name="楕円 644"/>
        <xdr:cNvSpPr/>
      </xdr:nvSpPr>
      <xdr:spPr>
        <a:xfrm>
          <a:off x="14541500" y="121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88946</xdr:rowOff>
    </xdr:from>
    <xdr:ext cx="599010" cy="259045"/>
    <xdr:sp macro="" textlink="">
      <xdr:nvSpPr>
        <xdr:cNvPr id="646" name="テキスト ボックス 645"/>
        <xdr:cNvSpPr txBox="1"/>
      </xdr:nvSpPr>
      <xdr:spPr>
        <a:xfrm>
          <a:off x="14292795" y="119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5354</xdr:rowOff>
    </xdr:from>
    <xdr:to>
      <xdr:col>72</xdr:col>
      <xdr:colOff>38100</xdr:colOff>
      <xdr:row>74</xdr:row>
      <xdr:rowOff>106954</xdr:rowOff>
    </xdr:to>
    <xdr:sp macro="" textlink="">
      <xdr:nvSpPr>
        <xdr:cNvPr id="647" name="楕円 646"/>
        <xdr:cNvSpPr/>
      </xdr:nvSpPr>
      <xdr:spPr>
        <a:xfrm>
          <a:off x="13652500" y="126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123481</xdr:rowOff>
    </xdr:from>
    <xdr:ext cx="599010" cy="259045"/>
    <xdr:sp macro="" textlink="">
      <xdr:nvSpPr>
        <xdr:cNvPr id="648" name="テキスト ボックス 647"/>
        <xdr:cNvSpPr txBox="1"/>
      </xdr:nvSpPr>
      <xdr:spPr>
        <a:xfrm>
          <a:off x="13403795" y="1246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169931</xdr:rowOff>
    </xdr:from>
    <xdr:to>
      <xdr:col>67</xdr:col>
      <xdr:colOff>101600</xdr:colOff>
      <xdr:row>74</xdr:row>
      <xdr:rowOff>100081</xdr:rowOff>
    </xdr:to>
    <xdr:sp macro="" textlink="">
      <xdr:nvSpPr>
        <xdr:cNvPr id="649" name="楕円 648"/>
        <xdr:cNvSpPr/>
      </xdr:nvSpPr>
      <xdr:spPr>
        <a:xfrm>
          <a:off x="12763500" y="126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116608</xdr:rowOff>
    </xdr:from>
    <xdr:ext cx="599010" cy="259045"/>
    <xdr:sp macro="" textlink="">
      <xdr:nvSpPr>
        <xdr:cNvPr id="650" name="テキスト ボックス 649"/>
        <xdr:cNvSpPr txBox="1"/>
      </xdr:nvSpPr>
      <xdr:spPr>
        <a:xfrm>
          <a:off x="12514795" y="1246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86464</xdr:rowOff>
    </xdr:from>
    <xdr:to>
      <xdr:col>85</xdr:col>
      <xdr:colOff>127000</xdr:colOff>
      <xdr:row>98</xdr:row>
      <xdr:rowOff>94579</xdr:rowOff>
    </xdr:to>
    <xdr:cxnSp macro="">
      <xdr:nvCxnSpPr>
        <xdr:cNvPr id="677" name="直線コネクタ 676"/>
        <xdr:cNvCxnSpPr/>
      </xdr:nvCxnSpPr>
      <xdr:spPr>
        <a:xfrm>
          <a:off x="15481300" y="16888564"/>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86464</xdr:rowOff>
    </xdr:from>
    <xdr:to>
      <xdr:col>81</xdr:col>
      <xdr:colOff>50800</xdr:colOff>
      <xdr:row>98</xdr:row>
      <xdr:rowOff>125550</xdr:rowOff>
    </xdr:to>
    <xdr:cxnSp macro="">
      <xdr:nvCxnSpPr>
        <xdr:cNvPr id="680" name="直線コネクタ 679"/>
        <xdr:cNvCxnSpPr/>
      </xdr:nvCxnSpPr>
      <xdr:spPr>
        <a:xfrm flipV="1">
          <a:off x="14592300" y="16888564"/>
          <a:ext cx="889000" cy="3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125550</xdr:rowOff>
    </xdr:from>
    <xdr:to>
      <xdr:col>76</xdr:col>
      <xdr:colOff>114300</xdr:colOff>
      <xdr:row>98</xdr:row>
      <xdr:rowOff>134707</xdr:rowOff>
    </xdr:to>
    <xdr:cxnSp macro="">
      <xdr:nvCxnSpPr>
        <xdr:cNvPr id="683" name="直線コネクタ 682"/>
        <xdr:cNvCxnSpPr/>
      </xdr:nvCxnSpPr>
      <xdr:spPr>
        <a:xfrm flipV="1">
          <a:off x="13703300" y="16927650"/>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134707</xdr:rowOff>
    </xdr:from>
    <xdr:to>
      <xdr:col>71</xdr:col>
      <xdr:colOff>177800</xdr:colOff>
      <xdr:row>98</xdr:row>
      <xdr:rowOff>137424</xdr:rowOff>
    </xdr:to>
    <xdr:cxnSp macro="">
      <xdr:nvCxnSpPr>
        <xdr:cNvPr id="686" name="直線コネクタ 685"/>
        <xdr:cNvCxnSpPr/>
      </xdr:nvCxnSpPr>
      <xdr:spPr>
        <a:xfrm flipV="1">
          <a:off x="12814300" y="16936807"/>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43779</xdr:rowOff>
    </xdr:from>
    <xdr:to>
      <xdr:col>85</xdr:col>
      <xdr:colOff>177800</xdr:colOff>
      <xdr:row>98</xdr:row>
      <xdr:rowOff>145379</xdr:rowOff>
    </xdr:to>
    <xdr:sp macro="" textlink="">
      <xdr:nvSpPr>
        <xdr:cNvPr id="696" name="楕円 695"/>
        <xdr:cNvSpPr/>
      </xdr:nvSpPr>
      <xdr:spPr>
        <a:xfrm>
          <a:off x="16268700" y="168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35664</xdr:rowOff>
    </xdr:from>
    <xdr:to>
      <xdr:col>81</xdr:col>
      <xdr:colOff>101600</xdr:colOff>
      <xdr:row>98</xdr:row>
      <xdr:rowOff>137264</xdr:rowOff>
    </xdr:to>
    <xdr:sp macro="" textlink="">
      <xdr:nvSpPr>
        <xdr:cNvPr id="698" name="楕円 697"/>
        <xdr:cNvSpPr/>
      </xdr:nvSpPr>
      <xdr:spPr>
        <a:xfrm>
          <a:off x="15430500" y="168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153791</xdr:rowOff>
    </xdr:from>
    <xdr:ext cx="599010" cy="259045"/>
    <xdr:sp macro="" textlink="">
      <xdr:nvSpPr>
        <xdr:cNvPr id="699" name="テキスト ボックス 698"/>
        <xdr:cNvSpPr txBox="1"/>
      </xdr:nvSpPr>
      <xdr:spPr>
        <a:xfrm>
          <a:off x="15181795" y="1661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74750</xdr:rowOff>
    </xdr:from>
    <xdr:to>
      <xdr:col>76</xdr:col>
      <xdr:colOff>165100</xdr:colOff>
      <xdr:row>99</xdr:row>
      <xdr:rowOff>4900</xdr:rowOff>
    </xdr:to>
    <xdr:sp macro="" textlink="">
      <xdr:nvSpPr>
        <xdr:cNvPr id="700" name="楕円 699"/>
        <xdr:cNvSpPr/>
      </xdr:nvSpPr>
      <xdr:spPr>
        <a:xfrm>
          <a:off x="14541500" y="168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167477</xdr:rowOff>
    </xdr:from>
    <xdr:ext cx="534377" cy="259045"/>
    <xdr:sp macro="" textlink="">
      <xdr:nvSpPr>
        <xdr:cNvPr id="701" name="テキスト ボックス 700"/>
        <xdr:cNvSpPr txBox="1"/>
      </xdr:nvSpPr>
      <xdr:spPr>
        <a:xfrm>
          <a:off x="14325111" y="1696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83907</xdr:rowOff>
    </xdr:from>
    <xdr:to>
      <xdr:col>72</xdr:col>
      <xdr:colOff>38100</xdr:colOff>
      <xdr:row>99</xdr:row>
      <xdr:rowOff>14057</xdr:rowOff>
    </xdr:to>
    <xdr:sp macro="" textlink="">
      <xdr:nvSpPr>
        <xdr:cNvPr id="702" name="楕円 701"/>
        <xdr:cNvSpPr/>
      </xdr:nvSpPr>
      <xdr:spPr>
        <a:xfrm>
          <a:off x="13652500" y="168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5184</xdr:rowOff>
    </xdr:from>
    <xdr:ext cx="534377" cy="259045"/>
    <xdr:sp macro="" textlink="">
      <xdr:nvSpPr>
        <xdr:cNvPr id="703" name="テキスト ボックス 702"/>
        <xdr:cNvSpPr txBox="1"/>
      </xdr:nvSpPr>
      <xdr:spPr>
        <a:xfrm>
          <a:off x="13436111" y="169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86624</xdr:rowOff>
    </xdr:from>
    <xdr:to>
      <xdr:col>67</xdr:col>
      <xdr:colOff>101600</xdr:colOff>
      <xdr:row>99</xdr:row>
      <xdr:rowOff>16774</xdr:rowOff>
    </xdr:to>
    <xdr:sp macro="" textlink="">
      <xdr:nvSpPr>
        <xdr:cNvPr id="704" name="楕円 703"/>
        <xdr:cNvSpPr/>
      </xdr:nvSpPr>
      <xdr:spPr>
        <a:xfrm>
          <a:off x="12763500" y="168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7901</xdr:rowOff>
    </xdr:from>
    <xdr:ext cx="469744" cy="259045"/>
    <xdr:sp macro="" textlink="">
      <xdr:nvSpPr>
        <xdr:cNvPr id="705" name="テキスト ボックス 704"/>
        <xdr:cNvSpPr txBox="1"/>
      </xdr:nvSpPr>
      <xdr:spPr>
        <a:xfrm>
          <a:off x="12579428" y="1698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125641</xdr:rowOff>
    </xdr:from>
    <xdr:to>
      <xdr:col>116</xdr:col>
      <xdr:colOff>63500</xdr:colOff>
      <xdr:row>57</xdr:row>
      <xdr:rowOff>133104</xdr:rowOff>
    </xdr:to>
    <xdr:cxnSp macro="">
      <xdr:nvCxnSpPr>
        <xdr:cNvPr id="795" name="直線コネクタ 794"/>
        <xdr:cNvCxnSpPr/>
      </xdr:nvCxnSpPr>
      <xdr:spPr>
        <a:xfrm flipV="1">
          <a:off x="21323300" y="9898291"/>
          <a:ext cx="8382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133104</xdr:rowOff>
    </xdr:from>
    <xdr:to>
      <xdr:col>111</xdr:col>
      <xdr:colOff>177800</xdr:colOff>
      <xdr:row>57</xdr:row>
      <xdr:rowOff>135716</xdr:rowOff>
    </xdr:to>
    <xdr:cxnSp macro="">
      <xdr:nvCxnSpPr>
        <xdr:cNvPr id="798" name="直線コネクタ 797"/>
        <xdr:cNvCxnSpPr/>
      </xdr:nvCxnSpPr>
      <xdr:spPr>
        <a:xfrm flipV="1">
          <a:off x="20434300" y="990575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135716</xdr:rowOff>
    </xdr:from>
    <xdr:to>
      <xdr:col>107</xdr:col>
      <xdr:colOff>50800</xdr:colOff>
      <xdr:row>57</xdr:row>
      <xdr:rowOff>148632</xdr:rowOff>
    </xdr:to>
    <xdr:cxnSp macro="">
      <xdr:nvCxnSpPr>
        <xdr:cNvPr id="801" name="直線コネクタ 800"/>
        <xdr:cNvCxnSpPr/>
      </xdr:nvCxnSpPr>
      <xdr:spPr>
        <a:xfrm flipV="1">
          <a:off x="19545300" y="9908366"/>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148632</xdr:rowOff>
    </xdr:from>
    <xdr:to>
      <xdr:col>102</xdr:col>
      <xdr:colOff>114300</xdr:colOff>
      <xdr:row>57</xdr:row>
      <xdr:rowOff>149416</xdr:rowOff>
    </xdr:to>
    <xdr:cxnSp macro="">
      <xdr:nvCxnSpPr>
        <xdr:cNvPr id="804" name="直線コネクタ 803"/>
        <xdr:cNvCxnSpPr/>
      </xdr:nvCxnSpPr>
      <xdr:spPr>
        <a:xfrm flipV="1">
          <a:off x="18656300" y="9921282"/>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74841</xdr:rowOff>
    </xdr:from>
    <xdr:to>
      <xdr:col>116</xdr:col>
      <xdr:colOff>114300</xdr:colOff>
      <xdr:row>58</xdr:row>
      <xdr:rowOff>4991</xdr:rowOff>
    </xdr:to>
    <xdr:sp macro="" textlink="">
      <xdr:nvSpPr>
        <xdr:cNvPr id="814" name="楕円 813"/>
        <xdr:cNvSpPr/>
      </xdr:nvSpPr>
      <xdr:spPr>
        <a:xfrm>
          <a:off x="22110700" y="98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97718</xdr:rowOff>
    </xdr:from>
    <xdr:ext cx="534377" cy="259045"/>
    <xdr:sp macro="" textlink="">
      <xdr:nvSpPr>
        <xdr:cNvPr id="815" name="貸付金該当値テキスト"/>
        <xdr:cNvSpPr txBox="1"/>
      </xdr:nvSpPr>
      <xdr:spPr>
        <a:xfrm>
          <a:off x="22212300" y="96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82304</xdr:rowOff>
    </xdr:from>
    <xdr:to>
      <xdr:col>112</xdr:col>
      <xdr:colOff>38100</xdr:colOff>
      <xdr:row>58</xdr:row>
      <xdr:rowOff>12454</xdr:rowOff>
    </xdr:to>
    <xdr:sp macro="" textlink="">
      <xdr:nvSpPr>
        <xdr:cNvPr id="816" name="楕円 815"/>
        <xdr:cNvSpPr/>
      </xdr:nvSpPr>
      <xdr:spPr>
        <a:xfrm>
          <a:off x="21272500" y="9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28981</xdr:rowOff>
    </xdr:from>
    <xdr:ext cx="534377" cy="259045"/>
    <xdr:sp macro="" textlink="">
      <xdr:nvSpPr>
        <xdr:cNvPr id="817" name="テキスト ボックス 816"/>
        <xdr:cNvSpPr txBox="1"/>
      </xdr:nvSpPr>
      <xdr:spPr>
        <a:xfrm>
          <a:off x="21056111" y="96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84916</xdr:rowOff>
    </xdr:from>
    <xdr:to>
      <xdr:col>107</xdr:col>
      <xdr:colOff>101600</xdr:colOff>
      <xdr:row>58</xdr:row>
      <xdr:rowOff>15066</xdr:rowOff>
    </xdr:to>
    <xdr:sp macro="" textlink="">
      <xdr:nvSpPr>
        <xdr:cNvPr id="818" name="楕円 817"/>
        <xdr:cNvSpPr/>
      </xdr:nvSpPr>
      <xdr:spPr>
        <a:xfrm>
          <a:off x="20383500" y="98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31593</xdr:rowOff>
    </xdr:from>
    <xdr:ext cx="534377" cy="259045"/>
    <xdr:sp macro="" textlink="">
      <xdr:nvSpPr>
        <xdr:cNvPr id="819" name="テキスト ボックス 818"/>
        <xdr:cNvSpPr txBox="1"/>
      </xdr:nvSpPr>
      <xdr:spPr>
        <a:xfrm>
          <a:off x="20167111" y="963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97832</xdr:rowOff>
    </xdr:from>
    <xdr:to>
      <xdr:col>102</xdr:col>
      <xdr:colOff>165100</xdr:colOff>
      <xdr:row>58</xdr:row>
      <xdr:rowOff>27982</xdr:rowOff>
    </xdr:to>
    <xdr:sp macro="" textlink="">
      <xdr:nvSpPr>
        <xdr:cNvPr id="820" name="楕円 819"/>
        <xdr:cNvSpPr/>
      </xdr:nvSpPr>
      <xdr:spPr>
        <a:xfrm>
          <a:off x="19494500" y="987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44509</xdr:rowOff>
    </xdr:from>
    <xdr:ext cx="534377" cy="259045"/>
    <xdr:sp macro="" textlink="">
      <xdr:nvSpPr>
        <xdr:cNvPr id="821" name="テキスト ボックス 820"/>
        <xdr:cNvSpPr txBox="1"/>
      </xdr:nvSpPr>
      <xdr:spPr>
        <a:xfrm>
          <a:off x="19278111" y="964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98616</xdr:rowOff>
    </xdr:from>
    <xdr:to>
      <xdr:col>98</xdr:col>
      <xdr:colOff>38100</xdr:colOff>
      <xdr:row>58</xdr:row>
      <xdr:rowOff>28766</xdr:rowOff>
    </xdr:to>
    <xdr:sp macro="" textlink="">
      <xdr:nvSpPr>
        <xdr:cNvPr id="822" name="楕円 821"/>
        <xdr:cNvSpPr/>
      </xdr:nvSpPr>
      <xdr:spPr>
        <a:xfrm>
          <a:off x="186055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45293</xdr:rowOff>
    </xdr:from>
    <xdr:ext cx="534377" cy="259045"/>
    <xdr:sp macro="" textlink="">
      <xdr:nvSpPr>
        <xdr:cNvPr id="823" name="テキスト ボックス 822"/>
        <xdr:cNvSpPr txBox="1"/>
      </xdr:nvSpPr>
      <xdr:spPr>
        <a:xfrm>
          <a:off x="18389111" y="964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67275</xdr:rowOff>
    </xdr:from>
    <xdr:to>
      <xdr:col>116</xdr:col>
      <xdr:colOff>63500</xdr:colOff>
      <xdr:row>75</xdr:row>
      <xdr:rowOff>92649</xdr:rowOff>
    </xdr:to>
    <xdr:cxnSp macro="">
      <xdr:nvCxnSpPr>
        <xdr:cNvPr id="850" name="直線コネクタ 849"/>
        <xdr:cNvCxnSpPr/>
      </xdr:nvCxnSpPr>
      <xdr:spPr>
        <a:xfrm flipV="1">
          <a:off x="21323300" y="12926025"/>
          <a:ext cx="8382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92649</xdr:rowOff>
    </xdr:from>
    <xdr:to>
      <xdr:col>111</xdr:col>
      <xdr:colOff>177800</xdr:colOff>
      <xdr:row>75</xdr:row>
      <xdr:rowOff>104555</xdr:rowOff>
    </xdr:to>
    <xdr:cxnSp macro="">
      <xdr:nvCxnSpPr>
        <xdr:cNvPr id="853" name="直線コネクタ 852"/>
        <xdr:cNvCxnSpPr/>
      </xdr:nvCxnSpPr>
      <xdr:spPr>
        <a:xfrm flipV="1">
          <a:off x="20434300" y="12951399"/>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7579</xdr:rowOff>
    </xdr:from>
    <xdr:to>
      <xdr:col>107</xdr:col>
      <xdr:colOff>50800</xdr:colOff>
      <xdr:row>75</xdr:row>
      <xdr:rowOff>104555</xdr:rowOff>
    </xdr:to>
    <xdr:cxnSp macro="">
      <xdr:nvCxnSpPr>
        <xdr:cNvPr id="856" name="直線コネクタ 855"/>
        <xdr:cNvCxnSpPr/>
      </xdr:nvCxnSpPr>
      <xdr:spPr>
        <a:xfrm>
          <a:off x="19545300" y="12866329"/>
          <a:ext cx="889000" cy="9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7579</xdr:rowOff>
    </xdr:from>
    <xdr:to>
      <xdr:col>102</xdr:col>
      <xdr:colOff>114300</xdr:colOff>
      <xdr:row>75</xdr:row>
      <xdr:rowOff>43437</xdr:rowOff>
    </xdr:to>
    <xdr:cxnSp macro="">
      <xdr:nvCxnSpPr>
        <xdr:cNvPr id="859" name="直線コネクタ 858"/>
        <xdr:cNvCxnSpPr/>
      </xdr:nvCxnSpPr>
      <xdr:spPr>
        <a:xfrm flipV="1">
          <a:off x="18656300" y="12866329"/>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16475</xdr:rowOff>
    </xdr:from>
    <xdr:to>
      <xdr:col>116</xdr:col>
      <xdr:colOff>114300</xdr:colOff>
      <xdr:row>75</xdr:row>
      <xdr:rowOff>118075</xdr:rowOff>
    </xdr:to>
    <xdr:sp macro="" textlink="">
      <xdr:nvSpPr>
        <xdr:cNvPr id="869" name="楕円 868"/>
        <xdr:cNvSpPr/>
      </xdr:nvSpPr>
      <xdr:spPr>
        <a:xfrm>
          <a:off x="22110700" y="128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39352</xdr:rowOff>
    </xdr:from>
    <xdr:ext cx="599010" cy="259045"/>
    <xdr:sp macro="" textlink="">
      <xdr:nvSpPr>
        <xdr:cNvPr id="870" name="繰出金該当値テキスト"/>
        <xdr:cNvSpPr txBox="1"/>
      </xdr:nvSpPr>
      <xdr:spPr>
        <a:xfrm>
          <a:off x="22212300" y="1272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41849</xdr:rowOff>
    </xdr:from>
    <xdr:to>
      <xdr:col>112</xdr:col>
      <xdr:colOff>38100</xdr:colOff>
      <xdr:row>75</xdr:row>
      <xdr:rowOff>143449</xdr:rowOff>
    </xdr:to>
    <xdr:sp macro="" textlink="">
      <xdr:nvSpPr>
        <xdr:cNvPr id="871" name="楕円 870"/>
        <xdr:cNvSpPr/>
      </xdr:nvSpPr>
      <xdr:spPr>
        <a:xfrm>
          <a:off x="21272500" y="129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159976</xdr:rowOff>
    </xdr:from>
    <xdr:ext cx="599010" cy="259045"/>
    <xdr:sp macro="" textlink="">
      <xdr:nvSpPr>
        <xdr:cNvPr id="872" name="テキスト ボックス 871"/>
        <xdr:cNvSpPr txBox="1"/>
      </xdr:nvSpPr>
      <xdr:spPr>
        <a:xfrm>
          <a:off x="21023795" y="1267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53755</xdr:rowOff>
    </xdr:from>
    <xdr:to>
      <xdr:col>107</xdr:col>
      <xdr:colOff>101600</xdr:colOff>
      <xdr:row>75</xdr:row>
      <xdr:rowOff>155355</xdr:rowOff>
    </xdr:to>
    <xdr:sp macro="" textlink="">
      <xdr:nvSpPr>
        <xdr:cNvPr id="873" name="楕円 872"/>
        <xdr:cNvSpPr/>
      </xdr:nvSpPr>
      <xdr:spPr>
        <a:xfrm>
          <a:off x="20383500" y="129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432</xdr:rowOff>
    </xdr:from>
    <xdr:ext cx="599010" cy="259045"/>
    <xdr:sp macro="" textlink="">
      <xdr:nvSpPr>
        <xdr:cNvPr id="874" name="テキスト ボックス 873"/>
        <xdr:cNvSpPr txBox="1"/>
      </xdr:nvSpPr>
      <xdr:spPr>
        <a:xfrm>
          <a:off x="20134795" y="1268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128229</xdr:rowOff>
    </xdr:from>
    <xdr:to>
      <xdr:col>102</xdr:col>
      <xdr:colOff>165100</xdr:colOff>
      <xdr:row>75</xdr:row>
      <xdr:rowOff>58379</xdr:rowOff>
    </xdr:to>
    <xdr:sp macro="" textlink="">
      <xdr:nvSpPr>
        <xdr:cNvPr id="875" name="楕円 874"/>
        <xdr:cNvSpPr/>
      </xdr:nvSpPr>
      <xdr:spPr>
        <a:xfrm>
          <a:off x="19494500" y="128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74906</xdr:rowOff>
    </xdr:from>
    <xdr:ext cx="599010" cy="259045"/>
    <xdr:sp macro="" textlink="">
      <xdr:nvSpPr>
        <xdr:cNvPr id="876" name="テキスト ボックス 875"/>
        <xdr:cNvSpPr txBox="1"/>
      </xdr:nvSpPr>
      <xdr:spPr>
        <a:xfrm>
          <a:off x="19245795" y="1259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164087</xdr:rowOff>
    </xdr:from>
    <xdr:to>
      <xdr:col>98</xdr:col>
      <xdr:colOff>38100</xdr:colOff>
      <xdr:row>75</xdr:row>
      <xdr:rowOff>94237</xdr:rowOff>
    </xdr:to>
    <xdr:sp macro="" textlink="">
      <xdr:nvSpPr>
        <xdr:cNvPr id="877" name="楕円 876"/>
        <xdr:cNvSpPr/>
      </xdr:nvSpPr>
      <xdr:spPr>
        <a:xfrm>
          <a:off x="18605500" y="128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110764</xdr:rowOff>
    </xdr:from>
    <xdr:ext cx="599010" cy="259045"/>
    <xdr:sp macro="" textlink="">
      <xdr:nvSpPr>
        <xdr:cNvPr id="878" name="テキスト ボックス 877"/>
        <xdr:cNvSpPr txBox="1"/>
      </xdr:nvSpPr>
      <xdr:spPr>
        <a:xfrm>
          <a:off x="18356795" y="1262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2" name="テキスト ボックス 891"/>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894" name="テキスト ボックス 893"/>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6" name="テキスト ボックス 89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91</xdr:row>
      <xdr:rowOff>40717</xdr:rowOff>
    </xdr:from>
    <xdr:to>
      <xdr:col>107</xdr:col>
      <xdr:colOff>50800</xdr:colOff>
      <xdr:row>98</xdr:row>
      <xdr:rowOff>25400</xdr:rowOff>
    </xdr:to>
    <xdr:cxnSp macro="">
      <xdr:nvCxnSpPr>
        <xdr:cNvPr id="909" name="直線コネクタ 908"/>
        <xdr:cNvCxnSpPr/>
      </xdr:nvCxnSpPr>
      <xdr:spPr>
        <a:xfrm>
          <a:off x="19545300" y="15642667"/>
          <a:ext cx="889000" cy="11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91</xdr:row>
      <xdr:rowOff>40717</xdr:rowOff>
    </xdr:from>
    <xdr:to>
      <xdr:col>102</xdr:col>
      <xdr:colOff>114300</xdr:colOff>
      <xdr:row>98</xdr:row>
      <xdr:rowOff>25400</xdr:rowOff>
    </xdr:to>
    <xdr:cxnSp macro="">
      <xdr:nvCxnSpPr>
        <xdr:cNvPr id="912" name="直線コネクタ 911"/>
        <xdr:cNvCxnSpPr/>
      </xdr:nvCxnSpPr>
      <xdr:spPr>
        <a:xfrm flipV="1">
          <a:off x="18656300" y="15642667"/>
          <a:ext cx="889000" cy="11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142278</xdr:rowOff>
    </xdr:from>
    <xdr:to>
      <xdr:col>102</xdr:col>
      <xdr:colOff>165100</xdr:colOff>
      <xdr:row>98</xdr:row>
      <xdr:rowOff>72428</xdr:rowOff>
    </xdr:to>
    <xdr:sp macro="" textlink="">
      <xdr:nvSpPr>
        <xdr:cNvPr id="913" name="フローチャート: 判断 912"/>
        <xdr:cNvSpPr/>
      </xdr:nvSpPr>
      <xdr:spPr>
        <a:xfrm>
          <a:off x="194945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98</xdr:row>
      <xdr:rowOff>63555</xdr:rowOff>
    </xdr:from>
    <xdr:ext cx="313932" cy="259045"/>
    <xdr:sp macro="" textlink="">
      <xdr:nvSpPr>
        <xdr:cNvPr id="914" name="テキスト ボックス 913"/>
        <xdr:cNvSpPr txBox="1"/>
      </xdr:nvSpPr>
      <xdr:spPr>
        <a:xfrm>
          <a:off x="19388333" y="16865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90</xdr:row>
      <xdr:rowOff>161367</xdr:rowOff>
    </xdr:from>
    <xdr:to>
      <xdr:col>102</xdr:col>
      <xdr:colOff>165100</xdr:colOff>
      <xdr:row>91</xdr:row>
      <xdr:rowOff>91517</xdr:rowOff>
    </xdr:to>
    <xdr:sp macro="" textlink="">
      <xdr:nvSpPr>
        <xdr:cNvPr id="928" name="楕円 927"/>
        <xdr:cNvSpPr/>
      </xdr:nvSpPr>
      <xdr:spPr>
        <a:xfrm>
          <a:off x="19494500" y="155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89</xdr:row>
      <xdr:rowOff>108044</xdr:rowOff>
    </xdr:from>
    <xdr:ext cx="534377" cy="259045"/>
    <xdr:sp macro="" textlink="">
      <xdr:nvSpPr>
        <xdr:cNvPr id="929" name="テキスト ボックス 928"/>
        <xdr:cNvSpPr txBox="1"/>
      </xdr:nvSpPr>
      <xdr:spPr>
        <a:xfrm>
          <a:off x="19278111" y="1536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主に人件費、維持補修費、補助費、普通建設事業費、公債費が類似団体の平均を上回っているが、これは、類似団体における人口規模が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人と規模が違う点にあり、必ずしも人口規模に単純比例するものではないが、行政経費全体をもって今後も健全化に努める。なお、公債費については、</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年度に過疎対策事業債の一部繰上償還を実施したことにより増加した。今後も施策の重点化を図りながら新規地方債の発行の抑制に努めていく。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
1,010
308.08
2,390,357
2,319,933
70,176
1,467,861
3,783,978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107086</xdr:rowOff>
    </xdr:from>
    <xdr:to>
      <xdr:col>24</xdr:col>
      <xdr:colOff>63500</xdr:colOff>
      <xdr:row>34</xdr:row>
      <xdr:rowOff>169570</xdr:rowOff>
    </xdr:to>
    <xdr:cxnSp macro="">
      <xdr:nvCxnSpPr>
        <xdr:cNvPr id="60" name="直線コネクタ 59"/>
        <xdr:cNvCxnSpPr/>
      </xdr:nvCxnSpPr>
      <xdr:spPr>
        <a:xfrm flipV="1">
          <a:off x="3797300" y="5936386"/>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123450</xdr:rowOff>
    </xdr:from>
    <xdr:to>
      <xdr:col>19</xdr:col>
      <xdr:colOff>177800</xdr:colOff>
      <xdr:row>34</xdr:row>
      <xdr:rowOff>169570</xdr:rowOff>
    </xdr:to>
    <xdr:cxnSp macro="">
      <xdr:nvCxnSpPr>
        <xdr:cNvPr id="63" name="直線コネクタ 62"/>
        <xdr:cNvCxnSpPr/>
      </xdr:nvCxnSpPr>
      <xdr:spPr>
        <a:xfrm>
          <a:off x="2908300" y="5952750"/>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123450</xdr:rowOff>
    </xdr:from>
    <xdr:to>
      <xdr:col>15</xdr:col>
      <xdr:colOff>50800</xdr:colOff>
      <xdr:row>34</xdr:row>
      <xdr:rowOff>131661</xdr:rowOff>
    </xdr:to>
    <xdr:cxnSp macro="">
      <xdr:nvCxnSpPr>
        <xdr:cNvPr id="66" name="直線コネクタ 65"/>
        <xdr:cNvCxnSpPr/>
      </xdr:nvCxnSpPr>
      <xdr:spPr>
        <a:xfrm flipV="1">
          <a:off x="2019300" y="5952750"/>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131661</xdr:rowOff>
    </xdr:from>
    <xdr:to>
      <xdr:col>10</xdr:col>
      <xdr:colOff>114300</xdr:colOff>
      <xdr:row>34</xdr:row>
      <xdr:rowOff>132480</xdr:rowOff>
    </xdr:to>
    <xdr:cxnSp macro="">
      <xdr:nvCxnSpPr>
        <xdr:cNvPr id="69" name="直線コネクタ 68"/>
        <xdr:cNvCxnSpPr/>
      </xdr:nvCxnSpPr>
      <xdr:spPr>
        <a:xfrm flipV="1">
          <a:off x="1130300" y="596096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56286</xdr:rowOff>
    </xdr:from>
    <xdr:to>
      <xdr:col>24</xdr:col>
      <xdr:colOff>114300</xdr:colOff>
      <xdr:row>34</xdr:row>
      <xdr:rowOff>157886</xdr:rowOff>
    </xdr:to>
    <xdr:sp macro="" textlink="">
      <xdr:nvSpPr>
        <xdr:cNvPr id="79" name="楕円 78"/>
        <xdr:cNvSpPr/>
      </xdr:nvSpPr>
      <xdr:spPr>
        <a:xfrm>
          <a:off x="4584700" y="58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79163</xdr:rowOff>
    </xdr:from>
    <xdr:ext cx="534377" cy="259045"/>
    <xdr:sp macro="" textlink="">
      <xdr:nvSpPr>
        <xdr:cNvPr id="80" name="議会費該当値テキスト"/>
        <xdr:cNvSpPr txBox="1"/>
      </xdr:nvSpPr>
      <xdr:spPr>
        <a:xfrm>
          <a:off x="4686300" y="573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118770</xdr:rowOff>
    </xdr:from>
    <xdr:to>
      <xdr:col>20</xdr:col>
      <xdr:colOff>38100</xdr:colOff>
      <xdr:row>35</xdr:row>
      <xdr:rowOff>48920</xdr:rowOff>
    </xdr:to>
    <xdr:sp macro="" textlink="">
      <xdr:nvSpPr>
        <xdr:cNvPr id="81" name="楕円 80"/>
        <xdr:cNvSpPr/>
      </xdr:nvSpPr>
      <xdr:spPr>
        <a:xfrm>
          <a:off x="3746500" y="59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65447</xdr:rowOff>
    </xdr:from>
    <xdr:ext cx="534377" cy="259045"/>
    <xdr:sp macro="" textlink="">
      <xdr:nvSpPr>
        <xdr:cNvPr id="82" name="テキスト ボックス 81"/>
        <xdr:cNvSpPr txBox="1"/>
      </xdr:nvSpPr>
      <xdr:spPr>
        <a:xfrm>
          <a:off x="3530111" y="57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72650</xdr:rowOff>
    </xdr:from>
    <xdr:to>
      <xdr:col>15</xdr:col>
      <xdr:colOff>101600</xdr:colOff>
      <xdr:row>35</xdr:row>
      <xdr:rowOff>2800</xdr:rowOff>
    </xdr:to>
    <xdr:sp macro="" textlink="">
      <xdr:nvSpPr>
        <xdr:cNvPr id="83" name="楕円 82"/>
        <xdr:cNvSpPr/>
      </xdr:nvSpPr>
      <xdr:spPr>
        <a:xfrm>
          <a:off x="2857500" y="59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19327</xdr:rowOff>
    </xdr:from>
    <xdr:ext cx="534377" cy="259045"/>
    <xdr:sp macro="" textlink="">
      <xdr:nvSpPr>
        <xdr:cNvPr id="84" name="テキスト ボックス 83"/>
        <xdr:cNvSpPr txBox="1"/>
      </xdr:nvSpPr>
      <xdr:spPr>
        <a:xfrm>
          <a:off x="2641111" y="56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80861</xdr:rowOff>
    </xdr:from>
    <xdr:to>
      <xdr:col>10</xdr:col>
      <xdr:colOff>165100</xdr:colOff>
      <xdr:row>35</xdr:row>
      <xdr:rowOff>11011</xdr:rowOff>
    </xdr:to>
    <xdr:sp macro="" textlink="">
      <xdr:nvSpPr>
        <xdr:cNvPr id="85" name="楕円 84"/>
        <xdr:cNvSpPr/>
      </xdr:nvSpPr>
      <xdr:spPr>
        <a:xfrm>
          <a:off x="1968500" y="59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27538</xdr:rowOff>
    </xdr:from>
    <xdr:ext cx="534377" cy="259045"/>
    <xdr:sp macro="" textlink="">
      <xdr:nvSpPr>
        <xdr:cNvPr id="86" name="テキスト ボックス 85"/>
        <xdr:cNvSpPr txBox="1"/>
      </xdr:nvSpPr>
      <xdr:spPr>
        <a:xfrm>
          <a:off x="1752111" y="568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81680</xdr:rowOff>
    </xdr:from>
    <xdr:to>
      <xdr:col>6</xdr:col>
      <xdr:colOff>38100</xdr:colOff>
      <xdr:row>35</xdr:row>
      <xdr:rowOff>11830</xdr:rowOff>
    </xdr:to>
    <xdr:sp macro="" textlink="">
      <xdr:nvSpPr>
        <xdr:cNvPr id="87" name="楕円 86"/>
        <xdr:cNvSpPr/>
      </xdr:nvSpPr>
      <xdr:spPr>
        <a:xfrm>
          <a:off x="1079500" y="591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28357</xdr:rowOff>
    </xdr:from>
    <xdr:ext cx="534377" cy="259045"/>
    <xdr:sp macro="" textlink="">
      <xdr:nvSpPr>
        <xdr:cNvPr id="88" name="テキスト ボックス 87"/>
        <xdr:cNvSpPr txBox="1"/>
      </xdr:nvSpPr>
      <xdr:spPr>
        <a:xfrm>
          <a:off x="863111" y="56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16362</xdr:rowOff>
    </xdr:from>
    <xdr:to>
      <xdr:col>24</xdr:col>
      <xdr:colOff>63500</xdr:colOff>
      <xdr:row>58</xdr:row>
      <xdr:rowOff>49517</xdr:rowOff>
    </xdr:to>
    <xdr:cxnSp macro="">
      <xdr:nvCxnSpPr>
        <xdr:cNvPr id="115" name="直線コネクタ 114"/>
        <xdr:cNvCxnSpPr/>
      </xdr:nvCxnSpPr>
      <xdr:spPr>
        <a:xfrm>
          <a:off x="3797300" y="9960462"/>
          <a:ext cx="838200" cy="3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16362</xdr:rowOff>
    </xdr:from>
    <xdr:to>
      <xdr:col>19</xdr:col>
      <xdr:colOff>177800</xdr:colOff>
      <xdr:row>58</xdr:row>
      <xdr:rowOff>57171</xdr:rowOff>
    </xdr:to>
    <xdr:cxnSp macro="">
      <xdr:nvCxnSpPr>
        <xdr:cNvPr id="118" name="直線コネクタ 117"/>
        <xdr:cNvCxnSpPr/>
      </xdr:nvCxnSpPr>
      <xdr:spPr>
        <a:xfrm flipV="1">
          <a:off x="2908300" y="9960462"/>
          <a:ext cx="889000" cy="4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46797</xdr:rowOff>
    </xdr:from>
    <xdr:to>
      <xdr:col>15</xdr:col>
      <xdr:colOff>50800</xdr:colOff>
      <xdr:row>58</xdr:row>
      <xdr:rowOff>57171</xdr:rowOff>
    </xdr:to>
    <xdr:cxnSp macro="">
      <xdr:nvCxnSpPr>
        <xdr:cNvPr id="121" name="直線コネクタ 120"/>
        <xdr:cNvCxnSpPr/>
      </xdr:nvCxnSpPr>
      <xdr:spPr>
        <a:xfrm>
          <a:off x="2019300" y="9990897"/>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153332</xdr:rowOff>
    </xdr:from>
    <xdr:to>
      <xdr:col>10</xdr:col>
      <xdr:colOff>114300</xdr:colOff>
      <xdr:row>58</xdr:row>
      <xdr:rowOff>46797</xdr:rowOff>
    </xdr:to>
    <xdr:cxnSp macro="">
      <xdr:nvCxnSpPr>
        <xdr:cNvPr id="124" name="直線コネクタ 123"/>
        <xdr:cNvCxnSpPr/>
      </xdr:nvCxnSpPr>
      <xdr:spPr>
        <a:xfrm>
          <a:off x="1130300" y="9925982"/>
          <a:ext cx="889000" cy="6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170167</xdr:rowOff>
    </xdr:from>
    <xdr:to>
      <xdr:col>24</xdr:col>
      <xdr:colOff>114300</xdr:colOff>
      <xdr:row>58</xdr:row>
      <xdr:rowOff>100317</xdr:rowOff>
    </xdr:to>
    <xdr:sp macro="" textlink="">
      <xdr:nvSpPr>
        <xdr:cNvPr id="134" name="楕円 133"/>
        <xdr:cNvSpPr/>
      </xdr:nvSpPr>
      <xdr:spPr>
        <a:xfrm>
          <a:off x="4584700" y="99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129544</xdr:rowOff>
    </xdr:from>
    <xdr:ext cx="599010" cy="259045"/>
    <xdr:sp macro="" textlink="">
      <xdr:nvSpPr>
        <xdr:cNvPr id="135" name="総務費該当値テキスト"/>
        <xdr:cNvSpPr txBox="1"/>
      </xdr:nvSpPr>
      <xdr:spPr>
        <a:xfrm>
          <a:off x="4686300" y="973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137012</xdr:rowOff>
    </xdr:from>
    <xdr:to>
      <xdr:col>20</xdr:col>
      <xdr:colOff>38100</xdr:colOff>
      <xdr:row>58</xdr:row>
      <xdr:rowOff>67162</xdr:rowOff>
    </xdr:to>
    <xdr:sp macro="" textlink="">
      <xdr:nvSpPr>
        <xdr:cNvPr id="136" name="楕円 135"/>
        <xdr:cNvSpPr/>
      </xdr:nvSpPr>
      <xdr:spPr>
        <a:xfrm>
          <a:off x="3746500" y="990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83689</xdr:rowOff>
    </xdr:from>
    <xdr:ext cx="599010" cy="259045"/>
    <xdr:sp macro="" textlink="">
      <xdr:nvSpPr>
        <xdr:cNvPr id="137" name="テキスト ボックス 136"/>
        <xdr:cNvSpPr txBox="1"/>
      </xdr:nvSpPr>
      <xdr:spPr>
        <a:xfrm>
          <a:off x="3497795" y="968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6371</xdr:rowOff>
    </xdr:from>
    <xdr:to>
      <xdr:col>15</xdr:col>
      <xdr:colOff>101600</xdr:colOff>
      <xdr:row>58</xdr:row>
      <xdr:rowOff>107971</xdr:rowOff>
    </xdr:to>
    <xdr:sp macro="" textlink="">
      <xdr:nvSpPr>
        <xdr:cNvPr id="138" name="楕円 137"/>
        <xdr:cNvSpPr/>
      </xdr:nvSpPr>
      <xdr:spPr>
        <a:xfrm>
          <a:off x="2857500" y="99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124498</xdr:rowOff>
    </xdr:from>
    <xdr:ext cx="599010" cy="259045"/>
    <xdr:sp macro="" textlink="">
      <xdr:nvSpPr>
        <xdr:cNvPr id="139" name="テキスト ボックス 138"/>
        <xdr:cNvSpPr txBox="1"/>
      </xdr:nvSpPr>
      <xdr:spPr>
        <a:xfrm>
          <a:off x="2608795" y="972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167447</xdr:rowOff>
    </xdr:from>
    <xdr:to>
      <xdr:col>10</xdr:col>
      <xdr:colOff>165100</xdr:colOff>
      <xdr:row>58</xdr:row>
      <xdr:rowOff>97597</xdr:rowOff>
    </xdr:to>
    <xdr:sp macro="" textlink="">
      <xdr:nvSpPr>
        <xdr:cNvPr id="140" name="楕円 139"/>
        <xdr:cNvSpPr/>
      </xdr:nvSpPr>
      <xdr:spPr>
        <a:xfrm>
          <a:off x="1968500" y="994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114124</xdr:rowOff>
    </xdr:from>
    <xdr:ext cx="599010" cy="259045"/>
    <xdr:sp macro="" textlink="">
      <xdr:nvSpPr>
        <xdr:cNvPr id="141" name="テキスト ボックス 140"/>
        <xdr:cNvSpPr txBox="1"/>
      </xdr:nvSpPr>
      <xdr:spPr>
        <a:xfrm>
          <a:off x="1719795" y="971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102532</xdr:rowOff>
    </xdr:from>
    <xdr:to>
      <xdr:col>6</xdr:col>
      <xdr:colOff>38100</xdr:colOff>
      <xdr:row>58</xdr:row>
      <xdr:rowOff>32682</xdr:rowOff>
    </xdr:to>
    <xdr:sp macro="" textlink="">
      <xdr:nvSpPr>
        <xdr:cNvPr id="142" name="楕円 141"/>
        <xdr:cNvSpPr/>
      </xdr:nvSpPr>
      <xdr:spPr>
        <a:xfrm>
          <a:off x="1079500" y="98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49209</xdr:rowOff>
    </xdr:from>
    <xdr:ext cx="599010" cy="259045"/>
    <xdr:sp macro="" textlink="">
      <xdr:nvSpPr>
        <xdr:cNvPr id="143" name="テキスト ボックス 142"/>
        <xdr:cNvSpPr txBox="1"/>
      </xdr:nvSpPr>
      <xdr:spPr>
        <a:xfrm>
          <a:off x="830795" y="965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92397</xdr:rowOff>
    </xdr:from>
    <xdr:to>
      <xdr:col>24</xdr:col>
      <xdr:colOff>63500</xdr:colOff>
      <xdr:row>78</xdr:row>
      <xdr:rowOff>134339</xdr:rowOff>
    </xdr:to>
    <xdr:cxnSp macro="">
      <xdr:nvCxnSpPr>
        <xdr:cNvPr id="173" name="直線コネクタ 172"/>
        <xdr:cNvCxnSpPr/>
      </xdr:nvCxnSpPr>
      <xdr:spPr>
        <a:xfrm flipV="1">
          <a:off x="3797300" y="13465497"/>
          <a:ext cx="838200" cy="4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27507</xdr:rowOff>
    </xdr:from>
    <xdr:to>
      <xdr:col>19</xdr:col>
      <xdr:colOff>177800</xdr:colOff>
      <xdr:row>78</xdr:row>
      <xdr:rowOff>134339</xdr:rowOff>
    </xdr:to>
    <xdr:cxnSp macro="">
      <xdr:nvCxnSpPr>
        <xdr:cNvPr id="176" name="直線コネクタ 175"/>
        <xdr:cNvCxnSpPr/>
      </xdr:nvCxnSpPr>
      <xdr:spPr>
        <a:xfrm>
          <a:off x="2908300" y="13229157"/>
          <a:ext cx="889000" cy="27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27507</xdr:rowOff>
    </xdr:from>
    <xdr:to>
      <xdr:col>15</xdr:col>
      <xdr:colOff>50800</xdr:colOff>
      <xdr:row>78</xdr:row>
      <xdr:rowOff>163437</xdr:rowOff>
    </xdr:to>
    <xdr:cxnSp macro="">
      <xdr:nvCxnSpPr>
        <xdr:cNvPr id="179" name="直線コネクタ 178"/>
        <xdr:cNvCxnSpPr/>
      </xdr:nvCxnSpPr>
      <xdr:spPr>
        <a:xfrm flipV="1">
          <a:off x="2019300" y="13229157"/>
          <a:ext cx="889000" cy="30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160148</xdr:rowOff>
    </xdr:from>
    <xdr:to>
      <xdr:col>10</xdr:col>
      <xdr:colOff>114300</xdr:colOff>
      <xdr:row>78</xdr:row>
      <xdr:rowOff>163437</xdr:rowOff>
    </xdr:to>
    <xdr:cxnSp macro="">
      <xdr:nvCxnSpPr>
        <xdr:cNvPr id="182" name="直線コネクタ 181"/>
        <xdr:cNvCxnSpPr/>
      </xdr:nvCxnSpPr>
      <xdr:spPr>
        <a:xfrm>
          <a:off x="1130300" y="13533248"/>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41597</xdr:rowOff>
    </xdr:from>
    <xdr:to>
      <xdr:col>24</xdr:col>
      <xdr:colOff>114300</xdr:colOff>
      <xdr:row>78</xdr:row>
      <xdr:rowOff>143197</xdr:rowOff>
    </xdr:to>
    <xdr:sp macro="" textlink="">
      <xdr:nvSpPr>
        <xdr:cNvPr id="192" name="楕円 191"/>
        <xdr:cNvSpPr/>
      </xdr:nvSpPr>
      <xdr:spPr>
        <a:xfrm>
          <a:off x="4584700" y="1341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64474</xdr:rowOff>
    </xdr:from>
    <xdr:ext cx="599010" cy="259045"/>
    <xdr:sp macro="" textlink="">
      <xdr:nvSpPr>
        <xdr:cNvPr id="193" name="民生費該当値テキスト"/>
        <xdr:cNvSpPr txBox="1"/>
      </xdr:nvSpPr>
      <xdr:spPr>
        <a:xfrm>
          <a:off x="4686300" y="1326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83539</xdr:rowOff>
    </xdr:from>
    <xdr:to>
      <xdr:col>20</xdr:col>
      <xdr:colOff>38100</xdr:colOff>
      <xdr:row>79</xdr:row>
      <xdr:rowOff>13689</xdr:rowOff>
    </xdr:to>
    <xdr:sp macro="" textlink="">
      <xdr:nvSpPr>
        <xdr:cNvPr id="194" name="楕円 193"/>
        <xdr:cNvSpPr/>
      </xdr:nvSpPr>
      <xdr:spPr>
        <a:xfrm>
          <a:off x="3746500" y="134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30216</xdr:rowOff>
    </xdr:from>
    <xdr:ext cx="599010" cy="259045"/>
    <xdr:sp macro="" textlink="">
      <xdr:nvSpPr>
        <xdr:cNvPr id="195" name="テキスト ボックス 194"/>
        <xdr:cNvSpPr txBox="1"/>
      </xdr:nvSpPr>
      <xdr:spPr>
        <a:xfrm>
          <a:off x="3497795" y="1323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148157</xdr:rowOff>
    </xdr:from>
    <xdr:to>
      <xdr:col>15</xdr:col>
      <xdr:colOff>101600</xdr:colOff>
      <xdr:row>77</xdr:row>
      <xdr:rowOff>78307</xdr:rowOff>
    </xdr:to>
    <xdr:sp macro="" textlink="">
      <xdr:nvSpPr>
        <xdr:cNvPr id="196" name="楕円 195"/>
        <xdr:cNvSpPr/>
      </xdr:nvSpPr>
      <xdr:spPr>
        <a:xfrm>
          <a:off x="2857500" y="131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94834</xdr:rowOff>
    </xdr:from>
    <xdr:ext cx="599010" cy="259045"/>
    <xdr:sp macro="" textlink="">
      <xdr:nvSpPr>
        <xdr:cNvPr id="197" name="テキスト ボックス 196"/>
        <xdr:cNvSpPr txBox="1"/>
      </xdr:nvSpPr>
      <xdr:spPr>
        <a:xfrm>
          <a:off x="2608795" y="129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112637</xdr:rowOff>
    </xdr:from>
    <xdr:to>
      <xdr:col>10</xdr:col>
      <xdr:colOff>165100</xdr:colOff>
      <xdr:row>79</xdr:row>
      <xdr:rowOff>42787</xdr:rowOff>
    </xdr:to>
    <xdr:sp macro="" textlink="">
      <xdr:nvSpPr>
        <xdr:cNvPr id="198" name="楕円 197"/>
        <xdr:cNvSpPr/>
      </xdr:nvSpPr>
      <xdr:spPr>
        <a:xfrm>
          <a:off x="1968500" y="13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59314</xdr:rowOff>
    </xdr:from>
    <xdr:ext cx="599010" cy="259045"/>
    <xdr:sp macro="" textlink="">
      <xdr:nvSpPr>
        <xdr:cNvPr id="199" name="テキスト ボックス 198"/>
        <xdr:cNvSpPr txBox="1"/>
      </xdr:nvSpPr>
      <xdr:spPr>
        <a:xfrm>
          <a:off x="1719795" y="1326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109348</xdr:rowOff>
    </xdr:from>
    <xdr:to>
      <xdr:col>6</xdr:col>
      <xdr:colOff>38100</xdr:colOff>
      <xdr:row>79</xdr:row>
      <xdr:rowOff>39498</xdr:rowOff>
    </xdr:to>
    <xdr:sp macro="" textlink="">
      <xdr:nvSpPr>
        <xdr:cNvPr id="200" name="楕円 199"/>
        <xdr:cNvSpPr/>
      </xdr:nvSpPr>
      <xdr:spPr>
        <a:xfrm>
          <a:off x="1079500" y="134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56025</xdr:rowOff>
    </xdr:from>
    <xdr:ext cx="599010" cy="259045"/>
    <xdr:sp macro="" textlink="">
      <xdr:nvSpPr>
        <xdr:cNvPr id="201" name="テキスト ボックス 200"/>
        <xdr:cNvSpPr txBox="1"/>
      </xdr:nvSpPr>
      <xdr:spPr>
        <a:xfrm>
          <a:off x="830795" y="1325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65598</xdr:rowOff>
    </xdr:from>
    <xdr:to>
      <xdr:col>24</xdr:col>
      <xdr:colOff>63500</xdr:colOff>
      <xdr:row>95</xdr:row>
      <xdr:rowOff>29087</xdr:rowOff>
    </xdr:to>
    <xdr:cxnSp macro="">
      <xdr:nvCxnSpPr>
        <xdr:cNvPr id="232" name="直線コネクタ 231"/>
        <xdr:cNvCxnSpPr/>
      </xdr:nvCxnSpPr>
      <xdr:spPr>
        <a:xfrm flipV="1">
          <a:off x="3797300" y="16181898"/>
          <a:ext cx="838200" cy="1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21079</xdr:rowOff>
    </xdr:from>
    <xdr:to>
      <xdr:col>19</xdr:col>
      <xdr:colOff>177800</xdr:colOff>
      <xdr:row>95</xdr:row>
      <xdr:rowOff>29087</xdr:rowOff>
    </xdr:to>
    <xdr:cxnSp macro="">
      <xdr:nvCxnSpPr>
        <xdr:cNvPr id="235" name="直線コネクタ 234"/>
        <xdr:cNvCxnSpPr/>
      </xdr:nvCxnSpPr>
      <xdr:spPr>
        <a:xfrm>
          <a:off x="2908300" y="16308829"/>
          <a:ext cx="889000" cy="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21079</xdr:rowOff>
    </xdr:from>
    <xdr:to>
      <xdr:col>15</xdr:col>
      <xdr:colOff>50800</xdr:colOff>
      <xdr:row>95</xdr:row>
      <xdr:rowOff>91894</xdr:rowOff>
    </xdr:to>
    <xdr:cxnSp macro="">
      <xdr:nvCxnSpPr>
        <xdr:cNvPr id="238" name="直線コネクタ 237"/>
        <xdr:cNvCxnSpPr/>
      </xdr:nvCxnSpPr>
      <xdr:spPr>
        <a:xfrm flipV="1">
          <a:off x="2019300" y="16308829"/>
          <a:ext cx="889000" cy="7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91894</xdr:rowOff>
    </xdr:from>
    <xdr:to>
      <xdr:col>10</xdr:col>
      <xdr:colOff>114300</xdr:colOff>
      <xdr:row>96</xdr:row>
      <xdr:rowOff>14914</xdr:rowOff>
    </xdr:to>
    <xdr:cxnSp macro="">
      <xdr:nvCxnSpPr>
        <xdr:cNvPr id="241" name="直線コネクタ 240"/>
        <xdr:cNvCxnSpPr/>
      </xdr:nvCxnSpPr>
      <xdr:spPr>
        <a:xfrm flipV="1">
          <a:off x="1130300" y="16379644"/>
          <a:ext cx="889000" cy="9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14798</xdr:rowOff>
    </xdr:from>
    <xdr:to>
      <xdr:col>24</xdr:col>
      <xdr:colOff>114300</xdr:colOff>
      <xdr:row>94</xdr:row>
      <xdr:rowOff>116398</xdr:rowOff>
    </xdr:to>
    <xdr:sp macro="" textlink="">
      <xdr:nvSpPr>
        <xdr:cNvPr id="251" name="楕円 250"/>
        <xdr:cNvSpPr/>
      </xdr:nvSpPr>
      <xdr:spPr>
        <a:xfrm>
          <a:off x="4584700" y="161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37675</xdr:rowOff>
    </xdr:from>
    <xdr:ext cx="599010" cy="259045"/>
    <xdr:sp macro="" textlink="">
      <xdr:nvSpPr>
        <xdr:cNvPr id="252" name="衛生費該当値テキスト"/>
        <xdr:cNvSpPr txBox="1"/>
      </xdr:nvSpPr>
      <xdr:spPr>
        <a:xfrm>
          <a:off x="4686300" y="159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149737</xdr:rowOff>
    </xdr:from>
    <xdr:to>
      <xdr:col>20</xdr:col>
      <xdr:colOff>38100</xdr:colOff>
      <xdr:row>95</xdr:row>
      <xdr:rowOff>79887</xdr:rowOff>
    </xdr:to>
    <xdr:sp macro="" textlink="">
      <xdr:nvSpPr>
        <xdr:cNvPr id="253" name="楕円 252"/>
        <xdr:cNvSpPr/>
      </xdr:nvSpPr>
      <xdr:spPr>
        <a:xfrm>
          <a:off x="3746500" y="162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96414</xdr:rowOff>
    </xdr:from>
    <xdr:ext cx="599010" cy="259045"/>
    <xdr:sp macro="" textlink="">
      <xdr:nvSpPr>
        <xdr:cNvPr id="254" name="テキスト ボックス 253"/>
        <xdr:cNvSpPr txBox="1"/>
      </xdr:nvSpPr>
      <xdr:spPr>
        <a:xfrm>
          <a:off x="3497795" y="1604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141729</xdr:rowOff>
    </xdr:from>
    <xdr:to>
      <xdr:col>15</xdr:col>
      <xdr:colOff>101600</xdr:colOff>
      <xdr:row>95</xdr:row>
      <xdr:rowOff>71879</xdr:rowOff>
    </xdr:to>
    <xdr:sp macro="" textlink="">
      <xdr:nvSpPr>
        <xdr:cNvPr id="255" name="楕円 254"/>
        <xdr:cNvSpPr/>
      </xdr:nvSpPr>
      <xdr:spPr>
        <a:xfrm>
          <a:off x="2857500" y="1625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88406</xdr:rowOff>
    </xdr:from>
    <xdr:ext cx="599010" cy="259045"/>
    <xdr:sp macro="" textlink="">
      <xdr:nvSpPr>
        <xdr:cNvPr id="256" name="テキスト ボックス 255"/>
        <xdr:cNvSpPr txBox="1"/>
      </xdr:nvSpPr>
      <xdr:spPr>
        <a:xfrm>
          <a:off x="2608795" y="1603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41094</xdr:rowOff>
    </xdr:from>
    <xdr:to>
      <xdr:col>10</xdr:col>
      <xdr:colOff>165100</xdr:colOff>
      <xdr:row>95</xdr:row>
      <xdr:rowOff>142694</xdr:rowOff>
    </xdr:to>
    <xdr:sp macro="" textlink="">
      <xdr:nvSpPr>
        <xdr:cNvPr id="257" name="楕円 256"/>
        <xdr:cNvSpPr/>
      </xdr:nvSpPr>
      <xdr:spPr>
        <a:xfrm>
          <a:off x="1968500" y="163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159221</xdr:rowOff>
    </xdr:from>
    <xdr:ext cx="599010" cy="259045"/>
    <xdr:sp macro="" textlink="">
      <xdr:nvSpPr>
        <xdr:cNvPr id="258" name="テキスト ボックス 257"/>
        <xdr:cNvSpPr txBox="1"/>
      </xdr:nvSpPr>
      <xdr:spPr>
        <a:xfrm>
          <a:off x="1719795" y="16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135564</xdr:rowOff>
    </xdr:from>
    <xdr:to>
      <xdr:col>6</xdr:col>
      <xdr:colOff>38100</xdr:colOff>
      <xdr:row>96</xdr:row>
      <xdr:rowOff>65714</xdr:rowOff>
    </xdr:to>
    <xdr:sp macro="" textlink="">
      <xdr:nvSpPr>
        <xdr:cNvPr id="259" name="楕円 258"/>
        <xdr:cNvSpPr/>
      </xdr:nvSpPr>
      <xdr:spPr>
        <a:xfrm>
          <a:off x="1079500" y="164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82241</xdr:rowOff>
    </xdr:from>
    <xdr:ext cx="599010" cy="259045"/>
    <xdr:sp macro="" textlink="">
      <xdr:nvSpPr>
        <xdr:cNvPr id="260" name="テキスト ボックス 259"/>
        <xdr:cNvSpPr txBox="1"/>
      </xdr:nvSpPr>
      <xdr:spPr>
        <a:xfrm>
          <a:off x="830795" y="1619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156518</xdr:rowOff>
    </xdr:from>
    <xdr:to>
      <xdr:col>55</xdr:col>
      <xdr:colOff>0</xdr:colOff>
      <xdr:row>57</xdr:row>
      <xdr:rowOff>4146</xdr:rowOff>
    </xdr:to>
    <xdr:cxnSp macro="">
      <xdr:nvCxnSpPr>
        <xdr:cNvPr id="346" name="直線コネクタ 345"/>
        <xdr:cNvCxnSpPr/>
      </xdr:nvCxnSpPr>
      <xdr:spPr>
        <a:xfrm flipV="1">
          <a:off x="9639300" y="9757718"/>
          <a:ext cx="838200" cy="1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124295</xdr:rowOff>
    </xdr:from>
    <xdr:to>
      <xdr:col>50</xdr:col>
      <xdr:colOff>114300</xdr:colOff>
      <xdr:row>57</xdr:row>
      <xdr:rowOff>4146</xdr:rowOff>
    </xdr:to>
    <xdr:cxnSp macro="">
      <xdr:nvCxnSpPr>
        <xdr:cNvPr id="349" name="直線コネクタ 348"/>
        <xdr:cNvCxnSpPr/>
      </xdr:nvCxnSpPr>
      <xdr:spPr>
        <a:xfrm>
          <a:off x="8750300" y="9725495"/>
          <a:ext cx="889000" cy="5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51054</xdr:rowOff>
    </xdr:from>
    <xdr:to>
      <xdr:col>45</xdr:col>
      <xdr:colOff>177800</xdr:colOff>
      <xdr:row>56</xdr:row>
      <xdr:rowOff>124295</xdr:rowOff>
    </xdr:to>
    <xdr:cxnSp macro="">
      <xdr:nvCxnSpPr>
        <xdr:cNvPr id="352" name="直線コネクタ 351"/>
        <xdr:cNvCxnSpPr/>
      </xdr:nvCxnSpPr>
      <xdr:spPr>
        <a:xfrm>
          <a:off x="7861300" y="8966454"/>
          <a:ext cx="889000" cy="7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51054</xdr:rowOff>
    </xdr:from>
    <xdr:to>
      <xdr:col>41</xdr:col>
      <xdr:colOff>50800</xdr:colOff>
      <xdr:row>55</xdr:row>
      <xdr:rowOff>145023</xdr:rowOff>
    </xdr:to>
    <xdr:cxnSp macro="">
      <xdr:nvCxnSpPr>
        <xdr:cNvPr id="355" name="直線コネクタ 354"/>
        <xdr:cNvCxnSpPr/>
      </xdr:nvCxnSpPr>
      <xdr:spPr>
        <a:xfrm flipV="1">
          <a:off x="6972300" y="8966454"/>
          <a:ext cx="889000" cy="6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105718</xdr:rowOff>
    </xdr:from>
    <xdr:to>
      <xdr:col>55</xdr:col>
      <xdr:colOff>50800</xdr:colOff>
      <xdr:row>57</xdr:row>
      <xdr:rowOff>35868</xdr:rowOff>
    </xdr:to>
    <xdr:sp macro="" textlink="">
      <xdr:nvSpPr>
        <xdr:cNvPr id="365" name="楕円 364"/>
        <xdr:cNvSpPr/>
      </xdr:nvSpPr>
      <xdr:spPr>
        <a:xfrm>
          <a:off x="10426700" y="97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128595</xdr:rowOff>
    </xdr:from>
    <xdr:ext cx="599010" cy="259045"/>
    <xdr:sp macro="" textlink="">
      <xdr:nvSpPr>
        <xdr:cNvPr id="366" name="農林水産業費該当値テキスト"/>
        <xdr:cNvSpPr txBox="1"/>
      </xdr:nvSpPr>
      <xdr:spPr>
        <a:xfrm>
          <a:off x="10528300" y="955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124796</xdr:rowOff>
    </xdr:from>
    <xdr:to>
      <xdr:col>50</xdr:col>
      <xdr:colOff>165100</xdr:colOff>
      <xdr:row>57</xdr:row>
      <xdr:rowOff>54946</xdr:rowOff>
    </xdr:to>
    <xdr:sp macro="" textlink="">
      <xdr:nvSpPr>
        <xdr:cNvPr id="367" name="楕円 366"/>
        <xdr:cNvSpPr/>
      </xdr:nvSpPr>
      <xdr:spPr>
        <a:xfrm>
          <a:off x="9588500" y="97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71473</xdr:rowOff>
    </xdr:from>
    <xdr:ext cx="599010" cy="259045"/>
    <xdr:sp macro="" textlink="">
      <xdr:nvSpPr>
        <xdr:cNvPr id="368" name="テキスト ボックス 367"/>
        <xdr:cNvSpPr txBox="1"/>
      </xdr:nvSpPr>
      <xdr:spPr>
        <a:xfrm>
          <a:off x="9339795" y="950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73495</xdr:rowOff>
    </xdr:from>
    <xdr:to>
      <xdr:col>46</xdr:col>
      <xdr:colOff>38100</xdr:colOff>
      <xdr:row>57</xdr:row>
      <xdr:rowOff>3645</xdr:rowOff>
    </xdr:to>
    <xdr:sp macro="" textlink="">
      <xdr:nvSpPr>
        <xdr:cNvPr id="369" name="楕円 368"/>
        <xdr:cNvSpPr/>
      </xdr:nvSpPr>
      <xdr:spPr>
        <a:xfrm>
          <a:off x="8699500" y="96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20172</xdr:rowOff>
    </xdr:from>
    <xdr:ext cx="599010" cy="259045"/>
    <xdr:sp macro="" textlink="">
      <xdr:nvSpPr>
        <xdr:cNvPr id="370" name="テキスト ボックス 369"/>
        <xdr:cNvSpPr txBox="1"/>
      </xdr:nvSpPr>
      <xdr:spPr>
        <a:xfrm>
          <a:off x="8450795" y="94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254</xdr:rowOff>
    </xdr:from>
    <xdr:to>
      <xdr:col>41</xdr:col>
      <xdr:colOff>101600</xdr:colOff>
      <xdr:row>52</xdr:row>
      <xdr:rowOff>101854</xdr:rowOff>
    </xdr:to>
    <xdr:sp macro="" textlink="">
      <xdr:nvSpPr>
        <xdr:cNvPr id="371" name="楕円 370"/>
        <xdr:cNvSpPr/>
      </xdr:nvSpPr>
      <xdr:spPr>
        <a:xfrm>
          <a:off x="7810500" y="89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118381</xdr:rowOff>
    </xdr:from>
    <xdr:ext cx="599010" cy="259045"/>
    <xdr:sp macro="" textlink="">
      <xdr:nvSpPr>
        <xdr:cNvPr id="372" name="テキスト ボックス 371"/>
        <xdr:cNvSpPr txBox="1"/>
      </xdr:nvSpPr>
      <xdr:spPr>
        <a:xfrm>
          <a:off x="7561795" y="869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94223</xdr:rowOff>
    </xdr:from>
    <xdr:to>
      <xdr:col>36</xdr:col>
      <xdr:colOff>165100</xdr:colOff>
      <xdr:row>56</xdr:row>
      <xdr:rowOff>24373</xdr:rowOff>
    </xdr:to>
    <xdr:sp macro="" textlink="">
      <xdr:nvSpPr>
        <xdr:cNvPr id="373" name="楕円 372"/>
        <xdr:cNvSpPr/>
      </xdr:nvSpPr>
      <xdr:spPr>
        <a:xfrm>
          <a:off x="6921500" y="95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40900</xdr:rowOff>
    </xdr:from>
    <xdr:ext cx="599010" cy="259045"/>
    <xdr:sp macro="" textlink="">
      <xdr:nvSpPr>
        <xdr:cNvPr id="374" name="テキスト ボックス 373"/>
        <xdr:cNvSpPr txBox="1"/>
      </xdr:nvSpPr>
      <xdr:spPr>
        <a:xfrm>
          <a:off x="6672795" y="92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64994</xdr:rowOff>
    </xdr:from>
    <xdr:to>
      <xdr:col>55</xdr:col>
      <xdr:colOff>0</xdr:colOff>
      <xdr:row>77</xdr:row>
      <xdr:rowOff>76794</xdr:rowOff>
    </xdr:to>
    <xdr:cxnSp macro="">
      <xdr:nvCxnSpPr>
        <xdr:cNvPr id="401" name="直線コネクタ 400"/>
        <xdr:cNvCxnSpPr/>
      </xdr:nvCxnSpPr>
      <xdr:spPr>
        <a:xfrm>
          <a:off x="9639300" y="12923744"/>
          <a:ext cx="838200" cy="3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64994</xdr:rowOff>
    </xdr:from>
    <xdr:to>
      <xdr:col>50</xdr:col>
      <xdr:colOff>114300</xdr:colOff>
      <xdr:row>77</xdr:row>
      <xdr:rowOff>132871</xdr:rowOff>
    </xdr:to>
    <xdr:cxnSp macro="">
      <xdr:nvCxnSpPr>
        <xdr:cNvPr id="404" name="直線コネクタ 403"/>
        <xdr:cNvCxnSpPr/>
      </xdr:nvCxnSpPr>
      <xdr:spPr>
        <a:xfrm flipV="1">
          <a:off x="8750300" y="12923744"/>
          <a:ext cx="889000" cy="4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132871</xdr:rowOff>
    </xdr:from>
    <xdr:to>
      <xdr:col>45</xdr:col>
      <xdr:colOff>177800</xdr:colOff>
      <xdr:row>78</xdr:row>
      <xdr:rowOff>15047</xdr:rowOff>
    </xdr:to>
    <xdr:cxnSp macro="">
      <xdr:nvCxnSpPr>
        <xdr:cNvPr id="407" name="直線コネクタ 406"/>
        <xdr:cNvCxnSpPr/>
      </xdr:nvCxnSpPr>
      <xdr:spPr>
        <a:xfrm flipV="1">
          <a:off x="7861300" y="13334521"/>
          <a:ext cx="889000" cy="5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8978</xdr:rowOff>
    </xdr:from>
    <xdr:to>
      <xdr:col>41</xdr:col>
      <xdr:colOff>50800</xdr:colOff>
      <xdr:row>78</xdr:row>
      <xdr:rowOff>15047</xdr:rowOff>
    </xdr:to>
    <xdr:cxnSp macro="">
      <xdr:nvCxnSpPr>
        <xdr:cNvPr id="410" name="直線コネクタ 409"/>
        <xdr:cNvCxnSpPr/>
      </xdr:nvCxnSpPr>
      <xdr:spPr>
        <a:xfrm>
          <a:off x="6972300" y="13382078"/>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25994</xdr:rowOff>
    </xdr:from>
    <xdr:to>
      <xdr:col>55</xdr:col>
      <xdr:colOff>50800</xdr:colOff>
      <xdr:row>77</xdr:row>
      <xdr:rowOff>127594</xdr:rowOff>
    </xdr:to>
    <xdr:sp macro="" textlink="">
      <xdr:nvSpPr>
        <xdr:cNvPr id="420" name="楕円 419"/>
        <xdr:cNvSpPr/>
      </xdr:nvSpPr>
      <xdr:spPr>
        <a:xfrm>
          <a:off x="10426700" y="132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48871</xdr:rowOff>
    </xdr:from>
    <xdr:ext cx="599010" cy="259045"/>
    <xdr:sp macro="" textlink="">
      <xdr:nvSpPr>
        <xdr:cNvPr id="421" name="商工費該当値テキスト"/>
        <xdr:cNvSpPr txBox="1"/>
      </xdr:nvSpPr>
      <xdr:spPr>
        <a:xfrm>
          <a:off x="10528300" y="1307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14194</xdr:rowOff>
    </xdr:from>
    <xdr:to>
      <xdr:col>50</xdr:col>
      <xdr:colOff>165100</xdr:colOff>
      <xdr:row>75</xdr:row>
      <xdr:rowOff>115794</xdr:rowOff>
    </xdr:to>
    <xdr:sp macro="" textlink="">
      <xdr:nvSpPr>
        <xdr:cNvPr id="422" name="楕円 421"/>
        <xdr:cNvSpPr/>
      </xdr:nvSpPr>
      <xdr:spPr>
        <a:xfrm>
          <a:off x="9588500" y="1287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132321</xdr:rowOff>
    </xdr:from>
    <xdr:ext cx="599010" cy="259045"/>
    <xdr:sp macro="" textlink="">
      <xdr:nvSpPr>
        <xdr:cNvPr id="423" name="テキスト ボックス 422"/>
        <xdr:cNvSpPr txBox="1"/>
      </xdr:nvSpPr>
      <xdr:spPr>
        <a:xfrm>
          <a:off x="9339795" y="126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82071</xdr:rowOff>
    </xdr:from>
    <xdr:to>
      <xdr:col>46</xdr:col>
      <xdr:colOff>38100</xdr:colOff>
      <xdr:row>78</xdr:row>
      <xdr:rowOff>12221</xdr:rowOff>
    </xdr:to>
    <xdr:sp macro="" textlink="">
      <xdr:nvSpPr>
        <xdr:cNvPr id="424" name="楕円 423"/>
        <xdr:cNvSpPr/>
      </xdr:nvSpPr>
      <xdr:spPr>
        <a:xfrm>
          <a:off x="8699500" y="132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28748</xdr:rowOff>
    </xdr:from>
    <xdr:ext cx="534377" cy="259045"/>
    <xdr:sp macro="" textlink="">
      <xdr:nvSpPr>
        <xdr:cNvPr id="425" name="テキスト ボックス 424"/>
        <xdr:cNvSpPr txBox="1"/>
      </xdr:nvSpPr>
      <xdr:spPr>
        <a:xfrm>
          <a:off x="8483111" y="1305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135697</xdr:rowOff>
    </xdr:from>
    <xdr:to>
      <xdr:col>41</xdr:col>
      <xdr:colOff>101600</xdr:colOff>
      <xdr:row>78</xdr:row>
      <xdr:rowOff>65847</xdr:rowOff>
    </xdr:to>
    <xdr:sp macro="" textlink="">
      <xdr:nvSpPr>
        <xdr:cNvPr id="426" name="楕円 425"/>
        <xdr:cNvSpPr/>
      </xdr:nvSpPr>
      <xdr:spPr>
        <a:xfrm>
          <a:off x="7810500" y="133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82374</xdr:rowOff>
    </xdr:from>
    <xdr:ext cx="534377" cy="259045"/>
    <xdr:sp macro="" textlink="">
      <xdr:nvSpPr>
        <xdr:cNvPr id="427" name="テキスト ボックス 426"/>
        <xdr:cNvSpPr txBox="1"/>
      </xdr:nvSpPr>
      <xdr:spPr>
        <a:xfrm>
          <a:off x="7594111" y="131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129628</xdr:rowOff>
    </xdr:from>
    <xdr:to>
      <xdr:col>36</xdr:col>
      <xdr:colOff>165100</xdr:colOff>
      <xdr:row>78</xdr:row>
      <xdr:rowOff>59778</xdr:rowOff>
    </xdr:to>
    <xdr:sp macro="" textlink="">
      <xdr:nvSpPr>
        <xdr:cNvPr id="428" name="楕円 427"/>
        <xdr:cNvSpPr/>
      </xdr:nvSpPr>
      <xdr:spPr>
        <a:xfrm>
          <a:off x="6921500" y="133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76305</xdr:rowOff>
    </xdr:from>
    <xdr:ext cx="534377" cy="259045"/>
    <xdr:sp macro="" textlink="">
      <xdr:nvSpPr>
        <xdr:cNvPr id="429" name="テキスト ボックス 428"/>
        <xdr:cNvSpPr txBox="1"/>
      </xdr:nvSpPr>
      <xdr:spPr>
        <a:xfrm>
          <a:off x="6705111" y="131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74151</xdr:rowOff>
    </xdr:from>
    <xdr:to>
      <xdr:col>55</xdr:col>
      <xdr:colOff>0</xdr:colOff>
      <xdr:row>95</xdr:row>
      <xdr:rowOff>129766</xdr:rowOff>
    </xdr:to>
    <xdr:cxnSp macro="">
      <xdr:nvCxnSpPr>
        <xdr:cNvPr id="456" name="直線コネクタ 455"/>
        <xdr:cNvCxnSpPr/>
      </xdr:nvCxnSpPr>
      <xdr:spPr>
        <a:xfrm>
          <a:off x="9639300" y="16361901"/>
          <a:ext cx="8382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74151</xdr:rowOff>
    </xdr:from>
    <xdr:to>
      <xdr:col>50</xdr:col>
      <xdr:colOff>114300</xdr:colOff>
      <xdr:row>95</xdr:row>
      <xdr:rowOff>103139</xdr:rowOff>
    </xdr:to>
    <xdr:cxnSp macro="">
      <xdr:nvCxnSpPr>
        <xdr:cNvPr id="459" name="直線コネクタ 458"/>
        <xdr:cNvCxnSpPr/>
      </xdr:nvCxnSpPr>
      <xdr:spPr>
        <a:xfrm flipV="1">
          <a:off x="8750300" y="16361901"/>
          <a:ext cx="889000" cy="2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103139</xdr:rowOff>
    </xdr:from>
    <xdr:to>
      <xdr:col>45</xdr:col>
      <xdr:colOff>177800</xdr:colOff>
      <xdr:row>95</xdr:row>
      <xdr:rowOff>153544</xdr:rowOff>
    </xdr:to>
    <xdr:cxnSp macro="">
      <xdr:nvCxnSpPr>
        <xdr:cNvPr id="462" name="直線コネクタ 461"/>
        <xdr:cNvCxnSpPr/>
      </xdr:nvCxnSpPr>
      <xdr:spPr>
        <a:xfrm flipV="1">
          <a:off x="7861300" y="16390889"/>
          <a:ext cx="889000" cy="5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153544</xdr:rowOff>
    </xdr:from>
    <xdr:to>
      <xdr:col>41</xdr:col>
      <xdr:colOff>50800</xdr:colOff>
      <xdr:row>96</xdr:row>
      <xdr:rowOff>56750</xdr:rowOff>
    </xdr:to>
    <xdr:cxnSp macro="">
      <xdr:nvCxnSpPr>
        <xdr:cNvPr id="465" name="直線コネクタ 464"/>
        <xdr:cNvCxnSpPr/>
      </xdr:nvCxnSpPr>
      <xdr:spPr>
        <a:xfrm flipV="1">
          <a:off x="6972300" y="16441294"/>
          <a:ext cx="889000" cy="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78966</xdr:rowOff>
    </xdr:from>
    <xdr:to>
      <xdr:col>55</xdr:col>
      <xdr:colOff>50800</xdr:colOff>
      <xdr:row>96</xdr:row>
      <xdr:rowOff>9116</xdr:rowOff>
    </xdr:to>
    <xdr:sp macro="" textlink="">
      <xdr:nvSpPr>
        <xdr:cNvPr id="475" name="楕円 474"/>
        <xdr:cNvSpPr/>
      </xdr:nvSpPr>
      <xdr:spPr>
        <a:xfrm>
          <a:off x="10426700" y="163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101843</xdr:rowOff>
    </xdr:from>
    <xdr:ext cx="599010" cy="259045"/>
    <xdr:sp macro="" textlink="">
      <xdr:nvSpPr>
        <xdr:cNvPr id="476" name="土木費該当値テキスト"/>
        <xdr:cNvSpPr txBox="1"/>
      </xdr:nvSpPr>
      <xdr:spPr>
        <a:xfrm>
          <a:off x="10528300" y="1621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23351</xdr:rowOff>
    </xdr:from>
    <xdr:to>
      <xdr:col>50</xdr:col>
      <xdr:colOff>165100</xdr:colOff>
      <xdr:row>95</xdr:row>
      <xdr:rowOff>124951</xdr:rowOff>
    </xdr:to>
    <xdr:sp macro="" textlink="">
      <xdr:nvSpPr>
        <xdr:cNvPr id="477" name="楕円 476"/>
        <xdr:cNvSpPr/>
      </xdr:nvSpPr>
      <xdr:spPr>
        <a:xfrm>
          <a:off x="9588500" y="163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141478</xdr:rowOff>
    </xdr:from>
    <xdr:ext cx="599010" cy="259045"/>
    <xdr:sp macro="" textlink="">
      <xdr:nvSpPr>
        <xdr:cNvPr id="478" name="テキスト ボックス 477"/>
        <xdr:cNvSpPr txBox="1"/>
      </xdr:nvSpPr>
      <xdr:spPr>
        <a:xfrm>
          <a:off x="9339795" y="1608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52339</xdr:rowOff>
    </xdr:from>
    <xdr:to>
      <xdr:col>46</xdr:col>
      <xdr:colOff>38100</xdr:colOff>
      <xdr:row>95</xdr:row>
      <xdr:rowOff>153939</xdr:rowOff>
    </xdr:to>
    <xdr:sp macro="" textlink="">
      <xdr:nvSpPr>
        <xdr:cNvPr id="479" name="楕円 478"/>
        <xdr:cNvSpPr/>
      </xdr:nvSpPr>
      <xdr:spPr>
        <a:xfrm>
          <a:off x="8699500" y="163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170466</xdr:rowOff>
    </xdr:from>
    <xdr:ext cx="599010" cy="259045"/>
    <xdr:sp macro="" textlink="">
      <xdr:nvSpPr>
        <xdr:cNvPr id="480" name="テキスト ボックス 479"/>
        <xdr:cNvSpPr txBox="1"/>
      </xdr:nvSpPr>
      <xdr:spPr>
        <a:xfrm>
          <a:off x="8450795" y="1611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102744</xdr:rowOff>
    </xdr:from>
    <xdr:to>
      <xdr:col>41</xdr:col>
      <xdr:colOff>101600</xdr:colOff>
      <xdr:row>96</xdr:row>
      <xdr:rowOff>32894</xdr:rowOff>
    </xdr:to>
    <xdr:sp macro="" textlink="">
      <xdr:nvSpPr>
        <xdr:cNvPr id="481" name="楕円 480"/>
        <xdr:cNvSpPr/>
      </xdr:nvSpPr>
      <xdr:spPr>
        <a:xfrm>
          <a:off x="7810500" y="163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49421</xdr:rowOff>
    </xdr:from>
    <xdr:ext cx="599010" cy="259045"/>
    <xdr:sp macro="" textlink="">
      <xdr:nvSpPr>
        <xdr:cNvPr id="482" name="テキスト ボックス 481"/>
        <xdr:cNvSpPr txBox="1"/>
      </xdr:nvSpPr>
      <xdr:spPr>
        <a:xfrm>
          <a:off x="7561795" y="1616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5950</xdr:rowOff>
    </xdr:from>
    <xdr:to>
      <xdr:col>36</xdr:col>
      <xdr:colOff>165100</xdr:colOff>
      <xdr:row>96</xdr:row>
      <xdr:rowOff>107550</xdr:rowOff>
    </xdr:to>
    <xdr:sp macro="" textlink="">
      <xdr:nvSpPr>
        <xdr:cNvPr id="483" name="楕円 482"/>
        <xdr:cNvSpPr/>
      </xdr:nvSpPr>
      <xdr:spPr>
        <a:xfrm>
          <a:off x="6921500" y="164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124077</xdr:rowOff>
    </xdr:from>
    <xdr:ext cx="599010" cy="259045"/>
    <xdr:sp macro="" textlink="">
      <xdr:nvSpPr>
        <xdr:cNvPr id="484" name="テキスト ボックス 483"/>
        <xdr:cNvSpPr txBox="1"/>
      </xdr:nvSpPr>
      <xdr:spPr>
        <a:xfrm>
          <a:off x="6672795" y="1624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97912</xdr:rowOff>
    </xdr:from>
    <xdr:to>
      <xdr:col>85</xdr:col>
      <xdr:colOff>127000</xdr:colOff>
      <xdr:row>34</xdr:row>
      <xdr:rowOff>153538</xdr:rowOff>
    </xdr:to>
    <xdr:cxnSp macro="">
      <xdr:nvCxnSpPr>
        <xdr:cNvPr id="513" name="直線コネクタ 512"/>
        <xdr:cNvCxnSpPr/>
      </xdr:nvCxnSpPr>
      <xdr:spPr>
        <a:xfrm>
          <a:off x="15481300" y="5755762"/>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97912</xdr:rowOff>
    </xdr:from>
    <xdr:to>
      <xdr:col>81</xdr:col>
      <xdr:colOff>50800</xdr:colOff>
      <xdr:row>35</xdr:row>
      <xdr:rowOff>68171</xdr:rowOff>
    </xdr:to>
    <xdr:cxnSp macro="">
      <xdr:nvCxnSpPr>
        <xdr:cNvPr id="516" name="直線コネクタ 515"/>
        <xdr:cNvCxnSpPr/>
      </xdr:nvCxnSpPr>
      <xdr:spPr>
        <a:xfrm flipV="1">
          <a:off x="14592300" y="5755762"/>
          <a:ext cx="889000" cy="3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68171</xdr:rowOff>
    </xdr:from>
    <xdr:to>
      <xdr:col>76</xdr:col>
      <xdr:colOff>114300</xdr:colOff>
      <xdr:row>35</xdr:row>
      <xdr:rowOff>79952</xdr:rowOff>
    </xdr:to>
    <xdr:cxnSp macro="">
      <xdr:nvCxnSpPr>
        <xdr:cNvPr id="519" name="直線コネクタ 518"/>
        <xdr:cNvCxnSpPr/>
      </xdr:nvCxnSpPr>
      <xdr:spPr>
        <a:xfrm flipV="1">
          <a:off x="13703300" y="6068921"/>
          <a:ext cx="8890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70472</xdr:rowOff>
    </xdr:from>
    <xdr:to>
      <xdr:col>71</xdr:col>
      <xdr:colOff>177800</xdr:colOff>
      <xdr:row>35</xdr:row>
      <xdr:rowOff>79952</xdr:rowOff>
    </xdr:to>
    <xdr:cxnSp macro="">
      <xdr:nvCxnSpPr>
        <xdr:cNvPr id="522" name="直線コネクタ 521"/>
        <xdr:cNvCxnSpPr/>
      </xdr:nvCxnSpPr>
      <xdr:spPr>
        <a:xfrm>
          <a:off x="12814300" y="6071222"/>
          <a:ext cx="8890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102738</xdr:rowOff>
    </xdr:from>
    <xdr:to>
      <xdr:col>85</xdr:col>
      <xdr:colOff>177800</xdr:colOff>
      <xdr:row>35</xdr:row>
      <xdr:rowOff>32888</xdr:rowOff>
    </xdr:to>
    <xdr:sp macro="" textlink="">
      <xdr:nvSpPr>
        <xdr:cNvPr id="532" name="楕円 531"/>
        <xdr:cNvSpPr/>
      </xdr:nvSpPr>
      <xdr:spPr>
        <a:xfrm>
          <a:off x="16268700" y="59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125615</xdr:rowOff>
    </xdr:from>
    <xdr:ext cx="534377" cy="259045"/>
    <xdr:sp macro="" textlink="">
      <xdr:nvSpPr>
        <xdr:cNvPr id="533" name="消防費該当値テキスト"/>
        <xdr:cNvSpPr txBox="1"/>
      </xdr:nvSpPr>
      <xdr:spPr>
        <a:xfrm>
          <a:off x="16370300" y="578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47112</xdr:rowOff>
    </xdr:from>
    <xdr:to>
      <xdr:col>81</xdr:col>
      <xdr:colOff>101600</xdr:colOff>
      <xdr:row>33</xdr:row>
      <xdr:rowOff>148712</xdr:rowOff>
    </xdr:to>
    <xdr:sp macro="" textlink="">
      <xdr:nvSpPr>
        <xdr:cNvPr id="534" name="楕円 533"/>
        <xdr:cNvSpPr/>
      </xdr:nvSpPr>
      <xdr:spPr>
        <a:xfrm>
          <a:off x="15430500" y="57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165239</xdr:rowOff>
    </xdr:from>
    <xdr:ext cx="599010" cy="259045"/>
    <xdr:sp macro="" textlink="">
      <xdr:nvSpPr>
        <xdr:cNvPr id="535" name="テキスト ボックス 534"/>
        <xdr:cNvSpPr txBox="1"/>
      </xdr:nvSpPr>
      <xdr:spPr>
        <a:xfrm>
          <a:off x="15181795" y="54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17371</xdr:rowOff>
    </xdr:from>
    <xdr:to>
      <xdr:col>76</xdr:col>
      <xdr:colOff>165100</xdr:colOff>
      <xdr:row>35</xdr:row>
      <xdr:rowOff>118971</xdr:rowOff>
    </xdr:to>
    <xdr:sp macro="" textlink="">
      <xdr:nvSpPr>
        <xdr:cNvPr id="536" name="楕円 535"/>
        <xdr:cNvSpPr/>
      </xdr:nvSpPr>
      <xdr:spPr>
        <a:xfrm>
          <a:off x="14541500" y="60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135498</xdr:rowOff>
    </xdr:from>
    <xdr:ext cx="534377" cy="259045"/>
    <xdr:sp macro="" textlink="">
      <xdr:nvSpPr>
        <xdr:cNvPr id="537" name="テキスト ボックス 536"/>
        <xdr:cNvSpPr txBox="1"/>
      </xdr:nvSpPr>
      <xdr:spPr>
        <a:xfrm>
          <a:off x="14325111" y="57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29152</xdr:rowOff>
    </xdr:from>
    <xdr:to>
      <xdr:col>72</xdr:col>
      <xdr:colOff>38100</xdr:colOff>
      <xdr:row>35</xdr:row>
      <xdr:rowOff>130752</xdr:rowOff>
    </xdr:to>
    <xdr:sp macro="" textlink="">
      <xdr:nvSpPr>
        <xdr:cNvPr id="538" name="楕円 537"/>
        <xdr:cNvSpPr/>
      </xdr:nvSpPr>
      <xdr:spPr>
        <a:xfrm>
          <a:off x="13652500" y="60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147279</xdr:rowOff>
    </xdr:from>
    <xdr:ext cx="534377" cy="259045"/>
    <xdr:sp macro="" textlink="">
      <xdr:nvSpPr>
        <xdr:cNvPr id="539" name="テキスト ボックス 538"/>
        <xdr:cNvSpPr txBox="1"/>
      </xdr:nvSpPr>
      <xdr:spPr>
        <a:xfrm>
          <a:off x="13436111" y="58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19672</xdr:rowOff>
    </xdr:from>
    <xdr:to>
      <xdr:col>67</xdr:col>
      <xdr:colOff>101600</xdr:colOff>
      <xdr:row>35</xdr:row>
      <xdr:rowOff>121272</xdr:rowOff>
    </xdr:to>
    <xdr:sp macro="" textlink="">
      <xdr:nvSpPr>
        <xdr:cNvPr id="540" name="楕円 539"/>
        <xdr:cNvSpPr/>
      </xdr:nvSpPr>
      <xdr:spPr>
        <a:xfrm>
          <a:off x="12763500" y="60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137799</xdr:rowOff>
    </xdr:from>
    <xdr:ext cx="534377" cy="259045"/>
    <xdr:sp macro="" textlink="">
      <xdr:nvSpPr>
        <xdr:cNvPr id="541" name="テキスト ボックス 540"/>
        <xdr:cNvSpPr txBox="1"/>
      </xdr:nvSpPr>
      <xdr:spPr>
        <a:xfrm>
          <a:off x="12547111" y="579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106471</xdr:rowOff>
    </xdr:from>
    <xdr:to>
      <xdr:col>85</xdr:col>
      <xdr:colOff>127000</xdr:colOff>
      <xdr:row>57</xdr:row>
      <xdr:rowOff>122296</xdr:rowOff>
    </xdr:to>
    <xdr:cxnSp macro="">
      <xdr:nvCxnSpPr>
        <xdr:cNvPr id="570" name="直線コネクタ 569"/>
        <xdr:cNvCxnSpPr/>
      </xdr:nvCxnSpPr>
      <xdr:spPr>
        <a:xfrm>
          <a:off x="15481300" y="9879121"/>
          <a:ext cx="8382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68562</xdr:rowOff>
    </xdr:from>
    <xdr:to>
      <xdr:col>81</xdr:col>
      <xdr:colOff>50800</xdr:colOff>
      <xdr:row>57</xdr:row>
      <xdr:rowOff>106471</xdr:rowOff>
    </xdr:to>
    <xdr:cxnSp macro="">
      <xdr:nvCxnSpPr>
        <xdr:cNvPr id="573" name="直線コネクタ 572"/>
        <xdr:cNvCxnSpPr/>
      </xdr:nvCxnSpPr>
      <xdr:spPr>
        <a:xfrm>
          <a:off x="14592300" y="9841212"/>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68562</xdr:rowOff>
    </xdr:from>
    <xdr:to>
      <xdr:col>76</xdr:col>
      <xdr:colOff>114300</xdr:colOff>
      <xdr:row>57</xdr:row>
      <xdr:rowOff>111372</xdr:rowOff>
    </xdr:to>
    <xdr:cxnSp macro="">
      <xdr:nvCxnSpPr>
        <xdr:cNvPr id="576" name="直線コネクタ 575"/>
        <xdr:cNvCxnSpPr/>
      </xdr:nvCxnSpPr>
      <xdr:spPr>
        <a:xfrm flipV="1">
          <a:off x="13703300" y="9841212"/>
          <a:ext cx="889000" cy="4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82742</xdr:rowOff>
    </xdr:from>
    <xdr:to>
      <xdr:col>71</xdr:col>
      <xdr:colOff>177800</xdr:colOff>
      <xdr:row>57</xdr:row>
      <xdr:rowOff>111372</xdr:rowOff>
    </xdr:to>
    <xdr:cxnSp macro="">
      <xdr:nvCxnSpPr>
        <xdr:cNvPr id="579" name="直線コネクタ 578"/>
        <xdr:cNvCxnSpPr/>
      </xdr:nvCxnSpPr>
      <xdr:spPr>
        <a:xfrm>
          <a:off x="12814300" y="9855392"/>
          <a:ext cx="889000" cy="2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71496</xdr:rowOff>
    </xdr:from>
    <xdr:to>
      <xdr:col>85</xdr:col>
      <xdr:colOff>177800</xdr:colOff>
      <xdr:row>58</xdr:row>
      <xdr:rowOff>1646</xdr:rowOff>
    </xdr:to>
    <xdr:sp macro="" textlink="">
      <xdr:nvSpPr>
        <xdr:cNvPr id="589" name="楕円 588"/>
        <xdr:cNvSpPr/>
      </xdr:nvSpPr>
      <xdr:spPr>
        <a:xfrm>
          <a:off x="16268700" y="98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49923</xdr:rowOff>
    </xdr:from>
    <xdr:ext cx="599010" cy="259045"/>
    <xdr:sp macro="" textlink="">
      <xdr:nvSpPr>
        <xdr:cNvPr id="590" name="教育費該当値テキスト"/>
        <xdr:cNvSpPr txBox="1"/>
      </xdr:nvSpPr>
      <xdr:spPr>
        <a:xfrm>
          <a:off x="16370300" y="982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55671</xdr:rowOff>
    </xdr:from>
    <xdr:to>
      <xdr:col>81</xdr:col>
      <xdr:colOff>101600</xdr:colOff>
      <xdr:row>57</xdr:row>
      <xdr:rowOff>157271</xdr:rowOff>
    </xdr:to>
    <xdr:sp macro="" textlink="">
      <xdr:nvSpPr>
        <xdr:cNvPr id="591" name="楕円 590"/>
        <xdr:cNvSpPr/>
      </xdr:nvSpPr>
      <xdr:spPr>
        <a:xfrm>
          <a:off x="15430500" y="98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2348</xdr:rowOff>
    </xdr:from>
    <xdr:ext cx="599010" cy="259045"/>
    <xdr:sp macro="" textlink="">
      <xdr:nvSpPr>
        <xdr:cNvPr id="592" name="テキスト ボックス 591"/>
        <xdr:cNvSpPr txBox="1"/>
      </xdr:nvSpPr>
      <xdr:spPr>
        <a:xfrm>
          <a:off x="15181795" y="960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17762</xdr:rowOff>
    </xdr:from>
    <xdr:to>
      <xdr:col>76</xdr:col>
      <xdr:colOff>165100</xdr:colOff>
      <xdr:row>57</xdr:row>
      <xdr:rowOff>119362</xdr:rowOff>
    </xdr:to>
    <xdr:sp macro="" textlink="">
      <xdr:nvSpPr>
        <xdr:cNvPr id="593" name="楕円 592"/>
        <xdr:cNvSpPr/>
      </xdr:nvSpPr>
      <xdr:spPr>
        <a:xfrm>
          <a:off x="14541500" y="9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135889</xdr:rowOff>
    </xdr:from>
    <xdr:ext cx="599010" cy="259045"/>
    <xdr:sp macro="" textlink="">
      <xdr:nvSpPr>
        <xdr:cNvPr id="594" name="テキスト ボックス 593"/>
        <xdr:cNvSpPr txBox="1"/>
      </xdr:nvSpPr>
      <xdr:spPr>
        <a:xfrm>
          <a:off x="14292795" y="956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60572</xdr:rowOff>
    </xdr:from>
    <xdr:to>
      <xdr:col>72</xdr:col>
      <xdr:colOff>38100</xdr:colOff>
      <xdr:row>57</xdr:row>
      <xdr:rowOff>162172</xdr:rowOff>
    </xdr:to>
    <xdr:sp macro="" textlink="">
      <xdr:nvSpPr>
        <xdr:cNvPr id="595" name="楕円 594"/>
        <xdr:cNvSpPr/>
      </xdr:nvSpPr>
      <xdr:spPr>
        <a:xfrm>
          <a:off x="13652500" y="98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7249</xdr:rowOff>
    </xdr:from>
    <xdr:ext cx="599010" cy="259045"/>
    <xdr:sp macro="" textlink="">
      <xdr:nvSpPr>
        <xdr:cNvPr id="596" name="テキスト ボックス 595"/>
        <xdr:cNvSpPr txBox="1"/>
      </xdr:nvSpPr>
      <xdr:spPr>
        <a:xfrm>
          <a:off x="13403795" y="960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31942</xdr:rowOff>
    </xdr:from>
    <xdr:to>
      <xdr:col>67</xdr:col>
      <xdr:colOff>101600</xdr:colOff>
      <xdr:row>57</xdr:row>
      <xdr:rowOff>133542</xdr:rowOff>
    </xdr:to>
    <xdr:sp macro="" textlink="">
      <xdr:nvSpPr>
        <xdr:cNvPr id="597" name="楕円 596"/>
        <xdr:cNvSpPr/>
      </xdr:nvSpPr>
      <xdr:spPr>
        <a:xfrm>
          <a:off x="12763500" y="98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150069</xdr:rowOff>
    </xdr:from>
    <xdr:ext cx="599010" cy="259045"/>
    <xdr:sp macro="" textlink="">
      <xdr:nvSpPr>
        <xdr:cNvPr id="598" name="テキスト ボックス 597"/>
        <xdr:cNvSpPr txBox="1"/>
      </xdr:nvSpPr>
      <xdr:spPr>
        <a:xfrm>
          <a:off x="12514795" y="957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125543</xdr:rowOff>
    </xdr:from>
    <xdr:to>
      <xdr:col>71</xdr:col>
      <xdr:colOff>177800</xdr:colOff>
      <xdr:row>78</xdr:row>
      <xdr:rowOff>139700</xdr:rowOff>
    </xdr:to>
    <xdr:cxnSp macro="">
      <xdr:nvCxnSpPr>
        <xdr:cNvPr id="634" name="直線コネクタ 633"/>
        <xdr:cNvCxnSpPr/>
      </xdr:nvCxnSpPr>
      <xdr:spPr>
        <a:xfrm>
          <a:off x="12814300" y="13498643"/>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74743</xdr:rowOff>
    </xdr:from>
    <xdr:to>
      <xdr:col>67</xdr:col>
      <xdr:colOff>101600</xdr:colOff>
      <xdr:row>79</xdr:row>
      <xdr:rowOff>4893</xdr:rowOff>
    </xdr:to>
    <xdr:sp macro="" textlink="">
      <xdr:nvSpPr>
        <xdr:cNvPr id="652" name="楕円 651"/>
        <xdr:cNvSpPr/>
      </xdr:nvSpPr>
      <xdr:spPr>
        <a:xfrm>
          <a:off x="12763500" y="134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167470</xdr:rowOff>
    </xdr:from>
    <xdr:ext cx="469744" cy="259045"/>
    <xdr:sp macro="" textlink="">
      <xdr:nvSpPr>
        <xdr:cNvPr id="653" name="テキスト ボックス 652"/>
        <xdr:cNvSpPr txBox="1"/>
      </xdr:nvSpPr>
      <xdr:spPr>
        <a:xfrm>
          <a:off x="12579428" y="1354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166091</xdr:rowOff>
    </xdr:from>
    <xdr:to>
      <xdr:col>85</xdr:col>
      <xdr:colOff>127000</xdr:colOff>
      <xdr:row>95</xdr:row>
      <xdr:rowOff>28707</xdr:rowOff>
    </xdr:to>
    <xdr:cxnSp macro="">
      <xdr:nvCxnSpPr>
        <xdr:cNvPr id="682" name="直線コネクタ 681"/>
        <xdr:cNvCxnSpPr/>
      </xdr:nvCxnSpPr>
      <xdr:spPr>
        <a:xfrm flipV="1">
          <a:off x="15481300" y="16282391"/>
          <a:ext cx="8382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12402</xdr:rowOff>
    </xdr:from>
    <xdr:to>
      <xdr:col>81</xdr:col>
      <xdr:colOff>50800</xdr:colOff>
      <xdr:row>95</xdr:row>
      <xdr:rowOff>28707</xdr:rowOff>
    </xdr:to>
    <xdr:cxnSp macro="">
      <xdr:nvCxnSpPr>
        <xdr:cNvPr id="685" name="直線コネクタ 684"/>
        <xdr:cNvCxnSpPr/>
      </xdr:nvCxnSpPr>
      <xdr:spPr>
        <a:xfrm>
          <a:off x="14592300" y="15614352"/>
          <a:ext cx="889000" cy="70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12402</xdr:rowOff>
    </xdr:from>
    <xdr:to>
      <xdr:col>76</xdr:col>
      <xdr:colOff>114300</xdr:colOff>
      <xdr:row>94</xdr:row>
      <xdr:rowOff>56155</xdr:rowOff>
    </xdr:to>
    <xdr:cxnSp macro="">
      <xdr:nvCxnSpPr>
        <xdr:cNvPr id="688" name="直線コネクタ 687"/>
        <xdr:cNvCxnSpPr/>
      </xdr:nvCxnSpPr>
      <xdr:spPr>
        <a:xfrm flipV="1">
          <a:off x="13703300" y="15614352"/>
          <a:ext cx="889000" cy="5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49281</xdr:rowOff>
    </xdr:from>
    <xdr:to>
      <xdr:col>71</xdr:col>
      <xdr:colOff>177800</xdr:colOff>
      <xdr:row>94</xdr:row>
      <xdr:rowOff>56155</xdr:rowOff>
    </xdr:to>
    <xdr:cxnSp macro="">
      <xdr:nvCxnSpPr>
        <xdr:cNvPr id="691" name="直線コネクタ 690"/>
        <xdr:cNvCxnSpPr/>
      </xdr:nvCxnSpPr>
      <xdr:spPr>
        <a:xfrm>
          <a:off x="12814300" y="16165581"/>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115291</xdr:rowOff>
    </xdr:from>
    <xdr:to>
      <xdr:col>85</xdr:col>
      <xdr:colOff>177800</xdr:colOff>
      <xdr:row>95</xdr:row>
      <xdr:rowOff>45441</xdr:rowOff>
    </xdr:to>
    <xdr:sp macro="" textlink="">
      <xdr:nvSpPr>
        <xdr:cNvPr id="701" name="楕円 700"/>
        <xdr:cNvSpPr/>
      </xdr:nvSpPr>
      <xdr:spPr>
        <a:xfrm>
          <a:off x="16268700" y="162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138168</xdr:rowOff>
    </xdr:from>
    <xdr:ext cx="599010" cy="259045"/>
    <xdr:sp macro="" textlink="">
      <xdr:nvSpPr>
        <xdr:cNvPr id="702" name="公債費該当値テキスト"/>
        <xdr:cNvSpPr txBox="1"/>
      </xdr:nvSpPr>
      <xdr:spPr>
        <a:xfrm>
          <a:off x="16370300" y="1608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149357</xdr:rowOff>
    </xdr:from>
    <xdr:to>
      <xdr:col>81</xdr:col>
      <xdr:colOff>101600</xdr:colOff>
      <xdr:row>95</xdr:row>
      <xdr:rowOff>79507</xdr:rowOff>
    </xdr:to>
    <xdr:sp macro="" textlink="">
      <xdr:nvSpPr>
        <xdr:cNvPr id="703" name="楕円 702"/>
        <xdr:cNvSpPr/>
      </xdr:nvSpPr>
      <xdr:spPr>
        <a:xfrm>
          <a:off x="15430500" y="162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96034</xdr:rowOff>
    </xdr:from>
    <xdr:ext cx="599010" cy="259045"/>
    <xdr:sp macro="" textlink="">
      <xdr:nvSpPr>
        <xdr:cNvPr id="704" name="テキスト ボックス 703"/>
        <xdr:cNvSpPr txBox="1"/>
      </xdr:nvSpPr>
      <xdr:spPr>
        <a:xfrm>
          <a:off x="15181795" y="1604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133052</xdr:rowOff>
    </xdr:from>
    <xdr:to>
      <xdr:col>76</xdr:col>
      <xdr:colOff>165100</xdr:colOff>
      <xdr:row>91</xdr:row>
      <xdr:rowOff>63202</xdr:rowOff>
    </xdr:to>
    <xdr:sp macro="" textlink="">
      <xdr:nvSpPr>
        <xdr:cNvPr id="705" name="楕円 704"/>
        <xdr:cNvSpPr/>
      </xdr:nvSpPr>
      <xdr:spPr>
        <a:xfrm>
          <a:off x="14541500" y="155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79729</xdr:rowOff>
    </xdr:from>
    <xdr:ext cx="599010" cy="259045"/>
    <xdr:sp macro="" textlink="">
      <xdr:nvSpPr>
        <xdr:cNvPr id="706" name="テキスト ボックス 705"/>
        <xdr:cNvSpPr txBox="1"/>
      </xdr:nvSpPr>
      <xdr:spPr>
        <a:xfrm>
          <a:off x="14292795" y="1533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5355</xdr:rowOff>
    </xdr:from>
    <xdr:to>
      <xdr:col>72</xdr:col>
      <xdr:colOff>38100</xdr:colOff>
      <xdr:row>94</xdr:row>
      <xdr:rowOff>106955</xdr:rowOff>
    </xdr:to>
    <xdr:sp macro="" textlink="">
      <xdr:nvSpPr>
        <xdr:cNvPr id="707" name="楕円 706"/>
        <xdr:cNvSpPr/>
      </xdr:nvSpPr>
      <xdr:spPr>
        <a:xfrm>
          <a:off x="13652500" y="161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123482</xdr:rowOff>
    </xdr:from>
    <xdr:ext cx="599010" cy="259045"/>
    <xdr:sp macro="" textlink="">
      <xdr:nvSpPr>
        <xdr:cNvPr id="708" name="テキスト ボックス 707"/>
        <xdr:cNvSpPr txBox="1"/>
      </xdr:nvSpPr>
      <xdr:spPr>
        <a:xfrm>
          <a:off x="13403795" y="1589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169931</xdr:rowOff>
    </xdr:from>
    <xdr:to>
      <xdr:col>67</xdr:col>
      <xdr:colOff>101600</xdr:colOff>
      <xdr:row>94</xdr:row>
      <xdr:rowOff>100081</xdr:rowOff>
    </xdr:to>
    <xdr:sp macro="" textlink="">
      <xdr:nvSpPr>
        <xdr:cNvPr id="709" name="楕円 708"/>
        <xdr:cNvSpPr/>
      </xdr:nvSpPr>
      <xdr:spPr>
        <a:xfrm>
          <a:off x="12763500" y="161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116608</xdr:rowOff>
    </xdr:from>
    <xdr:ext cx="599010" cy="259045"/>
    <xdr:sp macro="" textlink="">
      <xdr:nvSpPr>
        <xdr:cNvPr id="710" name="テキスト ボックス 709"/>
        <xdr:cNvSpPr txBox="1"/>
      </xdr:nvSpPr>
      <xdr:spPr>
        <a:xfrm>
          <a:off x="12514795" y="1589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87" name="直線コネクタ 786"/>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88"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790"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2" name="直線コネクタ 79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793"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794" name="フローチャート: 判断 793"/>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5" name="直線コネクタ 79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6" name="フローチャート: 判断 795"/>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7" name="テキスト ボックス 79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40716</xdr:rowOff>
    </xdr:from>
    <xdr:to>
      <xdr:col>107</xdr:col>
      <xdr:colOff>50800</xdr:colOff>
      <xdr:row>58</xdr:row>
      <xdr:rowOff>25400</xdr:rowOff>
    </xdr:to>
    <xdr:cxnSp macro="">
      <xdr:nvCxnSpPr>
        <xdr:cNvPr id="798" name="直線コネクタ 797"/>
        <xdr:cNvCxnSpPr/>
      </xdr:nvCxnSpPr>
      <xdr:spPr>
        <a:xfrm>
          <a:off x="19545300" y="8784666"/>
          <a:ext cx="889000" cy="11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9" name="フローチャート: 判断 79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0" name="テキスト ボックス 799"/>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40716</xdr:rowOff>
    </xdr:from>
    <xdr:to>
      <xdr:col>102</xdr:col>
      <xdr:colOff>114300</xdr:colOff>
      <xdr:row>58</xdr:row>
      <xdr:rowOff>25400</xdr:rowOff>
    </xdr:to>
    <xdr:cxnSp macro="">
      <xdr:nvCxnSpPr>
        <xdr:cNvPr id="801" name="直線コネクタ 800"/>
        <xdr:cNvCxnSpPr/>
      </xdr:nvCxnSpPr>
      <xdr:spPr>
        <a:xfrm flipV="1">
          <a:off x="18656300" y="8784666"/>
          <a:ext cx="889000" cy="11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142278</xdr:rowOff>
    </xdr:from>
    <xdr:to>
      <xdr:col>102</xdr:col>
      <xdr:colOff>165100</xdr:colOff>
      <xdr:row>58</xdr:row>
      <xdr:rowOff>72428</xdr:rowOff>
    </xdr:to>
    <xdr:sp macro="" textlink="">
      <xdr:nvSpPr>
        <xdr:cNvPr id="802" name="フローチャート: 判断 801"/>
        <xdr:cNvSpPr/>
      </xdr:nvSpPr>
      <xdr:spPr>
        <a:xfrm>
          <a:off x="194945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63555</xdr:rowOff>
    </xdr:from>
    <xdr:ext cx="313932" cy="259045"/>
    <xdr:sp macro="" textlink="">
      <xdr:nvSpPr>
        <xdr:cNvPr id="803" name="テキスト ボックス 802"/>
        <xdr:cNvSpPr txBox="1"/>
      </xdr:nvSpPr>
      <xdr:spPr>
        <a:xfrm>
          <a:off x="19388333" y="10007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4" name="フローチャート: 判断 803"/>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5" name="テキスト ボックス 804"/>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楕円 81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12"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3" name="楕円 81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4" name="テキスト ボックス 813"/>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5" name="楕円 81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6" name="テキスト ボックス 815"/>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161366</xdr:rowOff>
    </xdr:from>
    <xdr:to>
      <xdr:col>102</xdr:col>
      <xdr:colOff>165100</xdr:colOff>
      <xdr:row>51</xdr:row>
      <xdr:rowOff>91516</xdr:rowOff>
    </xdr:to>
    <xdr:sp macro="" textlink="">
      <xdr:nvSpPr>
        <xdr:cNvPr id="817" name="楕円 816"/>
        <xdr:cNvSpPr/>
      </xdr:nvSpPr>
      <xdr:spPr>
        <a:xfrm>
          <a:off x="19494500" y="8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108043</xdr:rowOff>
    </xdr:from>
    <xdr:ext cx="534377" cy="259045"/>
    <xdr:sp macro="" textlink="">
      <xdr:nvSpPr>
        <xdr:cNvPr id="818" name="テキスト ボックス 817"/>
        <xdr:cNvSpPr txBox="1"/>
      </xdr:nvSpPr>
      <xdr:spPr>
        <a:xfrm>
          <a:off x="19278111" y="850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9" name="楕円 81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0" name="テキスト ボックス 819"/>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類似団体の平均を上回っているが、これは、類似団体における人口規模が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人と規模が違う点にあり、必ずしも人口規模に単純比例するものではないが、行政経費全体をもって今後も健全化に努める。なお、公債費については、</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年度に過疎対策事業債の一部繰上償還を実施したことにより増加した。今後も施策の重点化を図りながら新規地方債の発行の抑制に努めていく。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実質単年度収支について、</a:t>
          </a:r>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29</a:t>
          </a:r>
          <a:r>
            <a:rPr lang="ja-JP" altLang="ja-JP" sz="1100" b="0">
              <a:solidFill>
                <a:schemeClr val="dk1"/>
              </a:solidFill>
              <a:effectLst/>
              <a:latin typeface="+mn-lt"/>
              <a:ea typeface="+mn-ea"/>
              <a:cs typeface="+mn-cs"/>
            </a:rPr>
            <a:t>年度実施の大型事業において、一部本体工事が繰越となり、本体工事が完了するまで補助金が交付されなかったことから、平成</a:t>
          </a:r>
          <a:r>
            <a:rPr lang="en-US" altLang="ja-JP" sz="1100" b="0">
              <a:solidFill>
                <a:schemeClr val="dk1"/>
              </a:solidFill>
              <a:effectLst/>
              <a:latin typeface="+mn-lt"/>
              <a:ea typeface="+mn-ea"/>
              <a:cs typeface="+mn-cs"/>
            </a:rPr>
            <a:t>29</a:t>
          </a:r>
          <a:r>
            <a:rPr lang="ja-JP" altLang="ja-JP" sz="1100" b="0">
              <a:solidFill>
                <a:schemeClr val="dk1"/>
              </a:solidFill>
              <a:effectLst/>
              <a:latin typeface="+mn-lt"/>
              <a:ea typeface="+mn-ea"/>
              <a:cs typeface="+mn-cs"/>
            </a:rPr>
            <a:t>年度一般会計において財源不足が生じ実質単年度収支が赤字となったが、その財源不足を補うため繰上充用で対応した。</a:t>
          </a:r>
          <a:endParaRPr lang="ja-JP" altLang="ja-JP" sz="1400">
            <a:effectLst/>
          </a:endParaRPr>
        </a:p>
        <a:p>
          <a:r>
            <a:rPr kumimoji="1" lang="ja-JP" altLang="ja-JP" sz="1100" b="0">
              <a:solidFill>
                <a:schemeClr val="dk1"/>
              </a:solidFill>
              <a:effectLst/>
              <a:latin typeface="+mn-lt"/>
              <a:ea typeface="+mn-ea"/>
              <a:cs typeface="+mn-cs"/>
            </a:rPr>
            <a:t>　また、令和元年度においては、実質公債費率抑制のため、過疎対策事業債の一部繰上償還を実施したことにより、実質単年度収支が一時的に伸びているが、令和２年度においては、平成</a:t>
          </a:r>
          <a:r>
            <a:rPr kumimoji="1" lang="en-US" altLang="ja-JP" sz="1100" b="0">
              <a:solidFill>
                <a:schemeClr val="dk1"/>
              </a:solidFill>
              <a:effectLst/>
              <a:latin typeface="+mn-lt"/>
              <a:ea typeface="+mn-ea"/>
              <a:cs typeface="+mn-cs"/>
            </a:rPr>
            <a:t>30</a:t>
          </a:r>
          <a:r>
            <a:rPr kumimoji="1" lang="ja-JP" altLang="ja-JP" sz="1100" b="0">
              <a:solidFill>
                <a:schemeClr val="dk1"/>
              </a:solidFill>
              <a:effectLst/>
              <a:latin typeface="+mn-lt"/>
              <a:ea typeface="+mn-ea"/>
              <a:cs typeface="+mn-cs"/>
            </a:rPr>
            <a:t>年度並みに下が</a:t>
          </a:r>
          <a:r>
            <a:rPr kumimoji="1" lang="ja-JP" altLang="en-US" sz="1100" b="0">
              <a:solidFill>
                <a:schemeClr val="dk1"/>
              </a:solidFill>
              <a:effectLst/>
              <a:latin typeface="+mn-lt"/>
              <a:ea typeface="+mn-ea"/>
              <a:cs typeface="+mn-cs"/>
            </a:rPr>
            <a:t>り推移している</a:t>
          </a:r>
          <a:r>
            <a:rPr kumimoji="1" lang="ja-JP" altLang="ja-JP" sz="1100" b="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各特別会計において赤字額は発生していないことから、結果的に連結実質赤字比率は算定されない状況となっている。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年度一般会計で、</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年度実施の大型事業において、一部本体工事が繰越となり、本体工事完了まで補助金が交付されなかったことから、平成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年度一般会計において財源不足が生じ収支が赤字となったが、</a:t>
          </a:r>
          <a:r>
            <a:rPr kumimoji="1" lang="ja-JP" altLang="ja-JP" sz="1100" b="0" i="0" baseline="0">
              <a:solidFill>
                <a:schemeClr val="dk1"/>
              </a:solidFill>
              <a:effectLst/>
              <a:latin typeface="+mn-lt"/>
              <a:ea typeface="+mn-ea"/>
              <a:cs typeface="+mn-cs"/>
            </a:rPr>
            <a:t>各特別会計において赤字額は発生していないことから、結果的に連結実質赤字比率は算定されない状況となっている。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2390357</v>
      </c>
      <c r="BO4" s="488"/>
      <c r="BP4" s="488"/>
      <c r="BQ4" s="488"/>
      <c r="BR4" s="488"/>
      <c r="BS4" s="488"/>
      <c r="BT4" s="488"/>
      <c r="BU4" s="489"/>
      <c r="BV4" s="487">
        <v>2679506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4.8</v>
      </c>
      <c r="CU4" s="628"/>
      <c r="CV4" s="628"/>
      <c r="CW4" s="628"/>
      <c r="CX4" s="628"/>
      <c r="CY4" s="628"/>
      <c r="CZ4" s="628"/>
      <c r="DA4" s="629"/>
      <c r="DB4" s="627">
        <v>1.8</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2319933</v>
      </c>
      <c r="BO5" s="459"/>
      <c r="BP5" s="459"/>
      <c r="BQ5" s="459"/>
      <c r="BR5" s="459"/>
      <c r="BS5" s="459"/>
      <c r="BT5" s="459"/>
      <c r="BU5" s="460"/>
      <c r="BV5" s="458">
        <v>2654452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84.1</v>
      </c>
      <c r="CU5" s="456"/>
      <c r="CV5" s="456"/>
      <c r="CW5" s="456"/>
      <c r="CX5" s="456"/>
      <c r="CY5" s="456"/>
      <c r="CZ5" s="456"/>
      <c r="DA5" s="457"/>
      <c r="DB5" s="455">
        <v>92.7</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70424</v>
      </c>
      <c r="BO6" s="459"/>
      <c r="BP6" s="459"/>
      <c r="BQ6" s="459"/>
      <c r="BR6" s="459"/>
      <c r="BS6" s="459"/>
      <c r="BT6" s="459"/>
      <c r="BU6" s="460"/>
      <c r="BV6" s="458">
        <v>25054</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84.1</v>
      </c>
      <c r="CU6" s="602"/>
      <c r="CV6" s="602"/>
      <c r="CW6" s="602"/>
      <c r="CX6" s="602"/>
      <c r="CY6" s="602"/>
      <c r="CZ6" s="602"/>
      <c r="DA6" s="603"/>
      <c r="DB6" s="601">
        <v>92.8</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102</v>
      </c>
      <c r="AV7" s="517"/>
      <c r="AW7" s="517"/>
      <c r="AX7" s="517"/>
      <c r="AY7" s="472" t="s">
        <v>106</v>
      </c>
      <c r="AZ7" s="473"/>
      <c r="BA7" s="473"/>
      <c r="BB7" s="473"/>
      <c r="BC7" s="473"/>
      <c r="BD7" s="473"/>
      <c r="BE7" s="473"/>
      <c r="BF7" s="473"/>
      <c r="BG7" s="473"/>
      <c r="BH7" s="473"/>
      <c r="BI7" s="473"/>
      <c r="BJ7" s="473"/>
      <c r="BK7" s="473"/>
      <c r="BL7" s="473"/>
      <c r="BM7" s="474"/>
      <c r="BN7" s="458">
        <v>248</v>
      </c>
      <c r="BO7" s="459"/>
      <c r="BP7" s="459"/>
      <c r="BQ7" s="459"/>
      <c r="BR7" s="459"/>
      <c r="BS7" s="459"/>
      <c r="BT7" s="459"/>
      <c r="BU7" s="460"/>
      <c r="BV7" s="458">
        <v>300</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1467861</v>
      </c>
      <c r="CU7" s="459"/>
      <c r="CV7" s="459"/>
      <c r="CW7" s="459"/>
      <c r="CX7" s="459"/>
      <c r="CY7" s="459"/>
      <c r="CZ7" s="459"/>
      <c r="DA7" s="460"/>
      <c r="DB7" s="458">
        <v>1400901</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102</v>
      </c>
      <c r="AV8" s="517"/>
      <c r="AW8" s="517"/>
      <c r="AX8" s="517"/>
      <c r="AY8" s="472" t="s">
        <v>109</v>
      </c>
      <c r="AZ8" s="473"/>
      <c r="BA8" s="473"/>
      <c r="BB8" s="473"/>
      <c r="BC8" s="473"/>
      <c r="BD8" s="473"/>
      <c r="BE8" s="473"/>
      <c r="BF8" s="473"/>
      <c r="BG8" s="473"/>
      <c r="BH8" s="473"/>
      <c r="BI8" s="473"/>
      <c r="BJ8" s="473"/>
      <c r="BK8" s="473"/>
      <c r="BL8" s="473"/>
      <c r="BM8" s="474"/>
      <c r="BN8" s="458">
        <v>70176</v>
      </c>
      <c r="BO8" s="459"/>
      <c r="BP8" s="459"/>
      <c r="BQ8" s="459"/>
      <c r="BR8" s="459"/>
      <c r="BS8" s="459"/>
      <c r="BT8" s="459"/>
      <c r="BU8" s="460"/>
      <c r="BV8" s="458">
        <v>24754</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0.1</v>
      </c>
      <c r="CU8" s="562"/>
      <c r="CV8" s="562"/>
      <c r="CW8" s="562"/>
      <c r="CX8" s="562"/>
      <c r="CY8" s="562"/>
      <c r="CZ8" s="562"/>
      <c r="DA8" s="563"/>
      <c r="DB8" s="561">
        <v>0.1</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1053</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45422</v>
      </c>
      <c r="BO9" s="459"/>
      <c r="BP9" s="459"/>
      <c r="BQ9" s="459"/>
      <c r="BR9" s="459"/>
      <c r="BS9" s="459"/>
      <c r="BT9" s="459"/>
      <c r="BU9" s="460"/>
      <c r="BV9" s="458">
        <v>-5373</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21.7</v>
      </c>
      <c r="CU9" s="456"/>
      <c r="CV9" s="456"/>
      <c r="CW9" s="456"/>
      <c r="CX9" s="456"/>
      <c r="CY9" s="456"/>
      <c r="CZ9" s="456"/>
      <c r="DA9" s="457"/>
      <c r="DB9" s="455">
        <v>21.5</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1116</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15249</v>
      </c>
      <c r="BO10" s="459"/>
      <c r="BP10" s="459"/>
      <c r="BQ10" s="459"/>
      <c r="BR10" s="459"/>
      <c r="BS10" s="459"/>
      <c r="BT10" s="459"/>
      <c r="BU10" s="460"/>
      <c r="BV10" s="458">
        <v>67708</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1033</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128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1010</v>
      </c>
      <c r="S13" s="546"/>
      <c r="T13" s="546"/>
      <c r="U13" s="546"/>
      <c r="V13" s="547"/>
      <c r="W13" s="548" t="s">
        <v>139</v>
      </c>
      <c r="X13" s="444"/>
      <c r="Y13" s="444"/>
      <c r="Z13" s="444"/>
      <c r="AA13" s="444"/>
      <c r="AB13" s="445"/>
      <c r="AC13" s="411">
        <v>112</v>
      </c>
      <c r="AD13" s="412"/>
      <c r="AE13" s="412"/>
      <c r="AF13" s="412"/>
      <c r="AG13" s="413"/>
      <c r="AH13" s="411">
        <v>110</v>
      </c>
      <c r="AI13" s="412"/>
      <c r="AJ13" s="412"/>
      <c r="AK13" s="412"/>
      <c r="AL13" s="471"/>
      <c r="AM13" s="515" t="s">
        <v>140</v>
      </c>
      <c r="AN13" s="415"/>
      <c r="AO13" s="415"/>
      <c r="AP13" s="415"/>
      <c r="AQ13" s="415"/>
      <c r="AR13" s="415"/>
      <c r="AS13" s="415"/>
      <c r="AT13" s="416"/>
      <c r="AU13" s="516" t="s">
        <v>125</v>
      </c>
      <c r="AV13" s="517"/>
      <c r="AW13" s="517"/>
      <c r="AX13" s="517"/>
      <c r="AY13" s="472" t="s">
        <v>141</v>
      </c>
      <c r="AZ13" s="473"/>
      <c r="BA13" s="473"/>
      <c r="BB13" s="473"/>
      <c r="BC13" s="473"/>
      <c r="BD13" s="473"/>
      <c r="BE13" s="473"/>
      <c r="BF13" s="473"/>
      <c r="BG13" s="473"/>
      <c r="BH13" s="473"/>
      <c r="BI13" s="473"/>
      <c r="BJ13" s="473"/>
      <c r="BK13" s="473"/>
      <c r="BL13" s="473"/>
      <c r="BM13" s="474"/>
      <c r="BN13" s="458">
        <v>60671</v>
      </c>
      <c r="BO13" s="459"/>
      <c r="BP13" s="459"/>
      <c r="BQ13" s="459"/>
      <c r="BR13" s="459"/>
      <c r="BS13" s="459"/>
      <c r="BT13" s="459"/>
      <c r="BU13" s="460"/>
      <c r="BV13" s="458">
        <v>62335</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9.5</v>
      </c>
      <c r="CU13" s="456"/>
      <c r="CV13" s="456"/>
      <c r="CW13" s="456"/>
      <c r="CX13" s="456"/>
      <c r="CY13" s="456"/>
      <c r="CZ13" s="456"/>
      <c r="DA13" s="457"/>
      <c r="DB13" s="455">
        <v>12.4</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1058</v>
      </c>
      <c r="S14" s="546"/>
      <c r="T14" s="546"/>
      <c r="U14" s="546"/>
      <c r="V14" s="547"/>
      <c r="W14" s="549"/>
      <c r="X14" s="447"/>
      <c r="Y14" s="447"/>
      <c r="Z14" s="447"/>
      <c r="AA14" s="447"/>
      <c r="AB14" s="448"/>
      <c r="AC14" s="538">
        <v>20.100000000000001</v>
      </c>
      <c r="AD14" s="539"/>
      <c r="AE14" s="539"/>
      <c r="AF14" s="539"/>
      <c r="AG14" s="540"/>
      <c r="AH14" s="538">
        <v>20</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129</v>
      </c>
      <c r="CU14" s="556"/>
      <c r="CV14" s="556"/>
      <c r="CW14" s="556"/>
      <c r="CX14" s="556"/>
      <c r="CY14" s="556"/>
      <c r="CZ14" s="556"/>
      <c r="DA14" s="557"/>
      <c r="DB14" s="555" t="s">
        <v>128</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145</v>
      </c>
      <c r="N15" s="543"/>
      <c r="O15" s="543"/>
      <c r="P15" s="543"/>
      <c r="Q15" s="544"/>
      <c r="R15" s="545">
        <v>1031</v>
      </c>
      <c r="S15" s="546"/>
      <c r="T15" s="546"/>
      <c r="U15" s="546"/>
      <c r="V15" s="547"/>
      <c r="W15" s="548" t="s">
        <v>146</v>
      </c>
      <c r="X15" s="444"/>
      <c r="Y15" s="444"/>
      <c r="Z15" s="444"/>
      <c r="AA15" s="444"/>
      <c r="AB15" s="445"/>
      <c r="AC15" s="411">
        <v>88</v>
      </c>
      <c r="AD15" s="412"/>
      <c r="AE15" s="412"/>
      <c r="AF15" s="412"/>
      <c r="AG15" s="413"/>
      <c r="AH15" s="411">
        <v>99</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141582</v>
      </c>
      <c r="BO15" s="488"/>
      <c r="BP15" s="488"/>
      <c r="BQ15" s="488"/>
      <c r="BR15" s="488"/>
      <c r="BS15" s="488"/>
      <c r="BT15" s="488"/>
      <c r="BU15" s="489"/>
      <c r="BV15" s="487">
        <v>142627</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15.8</v>
      </c>
      <c r="AD16" s="539"/>
      <c r="AE16" s="539"/>
      <c r="AF16" s="539"/>
      <c r="AG16" s="540"/>
      <c r="AH16" s="538">
        <v>18</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1399879</v>
      </c>
      <c r="BO16" s="459"/>
      <c r="BP16" s="459"/>
      <c r="BQ16" s="459"/>
      <c r="BR16" s="459"/>
      <c r="BS16" s="459"/>
      <c r="BT16" s="459"/>
      <c r="BU16" s="460"/>
      <c r="BV16" s="458">
        <v>1339263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357</v>
      </c>
      <c r="AD17" s="412"/>
      <c r="AE17" s="412"/>
      <c r="AF17" s="412"/>
      <c r="AG17" s="413"/>
      <c r="AH17" s="411">
        <v>341</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168630</v>
      </c>
      <c r="BO17" s="459"/>
      <c r="BP17" s="459"/>
      <c r="BQ17" s="459"/>
      <c r="BR17" s="459"/>
      <c r="BS17" s="459"/>
      <c r="BT17" s="459"/>
      <c r="BU17" s="460"/>
      <c r="BV17" s="458">
        <v>168988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308.08</v>
      </c>
      <c r="M18" s="511"/>
      <c r="N18" s="511"/>
      <c r="O18" s="511"/>
      <c r="P18" s="511"/>
      <c r="Q18" s="511"/>
      <c r="R18" s="512"/>
      <c r="S18" s="512"/>
      <c r="T18" s="512"/>
      <c r="U18" s="512"/>
      <c r="V18" s="513"/>
      <c r="W18" s="529"/>
      <c r="X18" s="530"/>
      <c r="Y18" s="530"/>
      <c r="Z18" s="530"/>
      <c r="AA18" s="530"/>
      <c r="AB18" s="554"/>
      <c r="AC18" s="428">
        <v>64.099999999999994</v>
      </c>
      <c r="AD18" s="429"/>
      <c r="AE18" s="429"/>
      <c r="AF18" s="429"/>
      <c r="AG18" s="514"/>
      <c r="AH18" s="428">
        <v>62</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1212537</v>
      </c>
      <c r="BO18" s="459"/>
      <c r="BP18" s="459"/>
      <c r="BQ18" s="459"/>
      <c r="BR18" s="459"/>
      <c r="BS18" s="459"/>
      <c r="BT18" s="459"/>
      <c r="BU18" s="460"/>
      <c r="BV18" s="458">
        <v>1271829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1590959</v>
      </c>
      <c r="BO19" s="459"/>
      <c r="BP19" s="459"/>
      <c r="BQ19" s="459"/>
      <c r="BR19" s="459"/>
      <c r="BS19" s="459"/>
      <c r="BT19" s="459"/>
      <c r="BU19" s="460"/>
      <c r="BV19" s="458">
        <v>1564335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499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3783978</v>
      </c>
      <c r="BO22" s="488"/>
      <c r="BP22" s="488"/>
      <c r="BQ22" s="488"/>
      <c r="BR22" s="488"/>
      <c r="BS22" s="488"/>
      <c r="BT22" s="488"/>
      <c r="BU22" s="489"/>
      <c r="BV22" s="487">
        <v>3991487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3451078</v>
      </c>
      <c r="BO23" s="459"/>
      <c r="BP23" s="459"/>
      <c r="BQ23" s="459"/>
      <c r="BR23" s="459"/>
      <c r="BS23" s="459"/>
      <c r="BT23" s="459"/>
      <c r="BU23" s="460"/>
      <c r="BV23" s="458">
        <v>3619485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7000</v>
      </c>
      <c r="R24" s="412"/>
      <c r="S24" s="412"/>
      <c r="T24" s="412"/>
      <c r="U24" s="412"/>
      <c r="V24" s="413"/>
      <c r="W24" s="501"/>
      <c r="X24" s="438"/>
      <c r="Y24" s="439"/>
      <c r="Z24" s="414" t="s">
        <v>171</v>
      </c>
      <c r="AA24" s="415"/>
      <c r="AB24" s="415"/>
      <c r="AC24" s="415"/>
      <c r="AD24" s="415"/>
      <c r="AE24" s="415"/>
      <c r="AF24" s="415"/>
      <c r="AG24" s="416"/>
      <c r="AH24" s="411">
        <v>44</v>
      </c>
      <c r="AI24" s="412"/>
      <c r="AJ24" s="412"/>
      <c r="AK24" s="412"/>
      <c r="AL24" s="413"/>
      <c r="AM24" s="411">
        <v>124212</v>
      </c>
      <c r="AN24" s="412"/>
      <c r="AO24" s="412"/>
      <c r="AP24" s="412"/>
      <c r="AQ24" s="412"/>
      <c r="AR24" s="413"/>
      <c r="AS24" s="411">
        <v>2823</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3510894</v>
      </c>
      <c r="BO24" s="459"/>
      <c r="BP24" s="459"/>
      <c r="BQ24" s="459"/>
      <c r="BR24" s="459"/>
      <c r="BS24" s="459"/>
      <c r="BT24" s="459"/>
      <c r="BU24" s="460"/>
      <c r="BV24" s="458">
        <v>3631372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5750</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176</v>
      </c>
      <c r="AN25" s="412"/>
      <c r="AO25" s="412"/>
      <c r="AP25" s="412"/>
      <c r="AQ25" s="412"/>
      <c r="AR25" s="413"/>
      <c r="AS25" s="411" t="s">
        <v>175</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7948</v>
      </c>
      <c r="BO25" s="488"/>
      <c r="BP25" s="488"/>
      <c r="BQ25" s="488"/>
      <c r="BR25" s="488"/>
      <c r="BS25" s="488"/>
      <c r="BT25" s="488"/>
      <c r="BU25" s="489"/>
      <c r="BV25" s="487">
        <v>1608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5300</v>
      </c>
      <c r="R26" s="412"/>
      <c r="S26" s="412"/>
      <c r="T26" s="412"/>
      <c r="U26" s="412"/>
      <c r="V26" s="413"/>
      <c r="W26" s="501"/>
      <c r="X26" s="438"/>
      <c r="Y26" s="439"/>
      <c r="Z26" s="414" t="s">
        <v>179</v>
      </c>
      <c r="AA26" s="469"/>
      <c r="AB26" s="469"/>
      <c r="AC26" s="469"/>
      <c r="AD26" s="469"/>
      <c r="AE26" s="469"/>
      <c r="AF26" s="469"/>
      <c r="AG26" s="470"/>
      <c r="AH26" s="411" t="s">
        <v>175</v>
      </c>
      <c r="AI26" s="412"/>
      <c r="AJ26" s="412"/>
      <c r="AK26" s="412"/>
      <c r="AL26" s="413"/>
      <c r="AM26" s="411" t="s">
        <v>175</v>
      </c>
      <c r="AN26" s="412"/>
      <c r="AO26" s="412"/>
      <c r="AP26" s="412"/>
      <c r="AQ26" s="412"/>
      <c r="AR26" s="413"/>
      <c r="AS26" s="411" t="s">
        <v>175</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175</v>
      </c>
      <c r="BO26" s="459"/>
      <c r="BP26" s="459"/>
      <c r="BQ26" s="459"/>
      <c r="BR26" s="459"/>
      <c r="BS26" s="459"/>
      <c r="BT26" s="459"/>
      <c r="BU26" s="460"/>
      <c r="BV26" s="458" t="s">
        <v>175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2600</v>
      </c>
      <c r="R27" s="412"/>
      <c r="S27" s="412"/>
      <c r="T27" s="412"/>
      <c r="U27" s="412"/>
      <c r="V27" s="413"/>
      <c r="W27" s="501"/>
      <c r="X27" s="438"/>
      <c r="Y27" s="439"/>
      <c r="Z27" s="414" t="s">
        <v>182</v>
      </c>
      <c r="AA27" s="415"/>
      <c r="AB27" s="415"/>
      <c r="AC27" s="415"/>
      <c r="AD27" s="415"/>
      <c r="AE27" s="415"/>
      <c r="AF27" s="415"/>
      <c r="AG27" s="416"/>
      <c r="AH27" s="411" t="s">
        <v>175</v>
      </c>
      <c r="AI27" s="412"/>
      <c r="AJ27" s="412"/>
      <c r="AK27" s="412"/>
      <c r="AL27" s="413"/>
      <c r="AM27" s="411" t="s">
        <v>175</v>
      </c>
      <c r="AN27" s="412"/>
      <c r="AO27" s="412"/>
      <c r="AP27" s="412"/>
      <c r="AQ27" s="412"/>
      <c r="AR27" s="413"/>
      <c r="AS27" s="411" t="s">
        <v>175</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t="s">
        <v>175</v>
      </c>
      <c r="BO27" s="493"/>
      <c r="BP27" s="493"/>
      <c r="BQ27" s="493"/>
      <c r="BR27" s="493"/>
      <c r="BS27" s="493"/>
      <c r="BT27" s="493"/>
      <c r="BU27" s="494"/>
      <c r="BV27" s="492" t="s">
        <v>175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184</v>
      </c>
      <c r="F28" s="415"/>
      <c r="G28" s="415"/>
      <c r="H28" s="415"/>
      <c r="I28" s="415"/>
      <c r="J28" s="415"/>
      <c r="K28" s="416"/>
      <c r="L28" s="411">
        <v>1</v>
      </c>
      <c r="M28" s="412"/>
      <c r="N28" s="412"/>
      <c r="O28" s="412"/>
      <c r="P28" s="413"/>
      <c r="Q28" s="411">
        <v>2090</v>
      </c>
      <c r="R28" s="412"/>
      <c r="S28" s="412"/>
      <c r="T28" s="412"/>
      <c r="U28" s="412"/>
      <c r="V28" s="413"/>
      <c r="W28" s="501"/>
      <c r="X28" s="438"/>
      <c r="Y28" s="439"/>
      <c r="Z28" s="414" t="s">
        <v>185</v>
      </c>
      <c r="AA28" s="415"/>
      <c r="AB28" s="415"/>
      <c r="AC28" s="415"/>
      <c r="AD28" s="415"/>
      <c r="AE28" s="415"/>
      <c r="AF28" s="415"/>
      <c r="AG28" s="416"/>
      <c r="AH28" s="411" t="s">
        <v>175</v>
      </c>
      <c r="AI28" s="412"/>
      <c r="AJ28" s="412"/>
      <c r="AK28" s="412"/>
      <c r="AL28" s="413"/>
      <c r="AM28" s="411" t="s">
        <v>175</v>
      </c>
      <c r="AN28" s="412"/>
      <c r="AO28" s="412"/>
      <c r="AP28" s="412"/>
      <c r="AQ28" s="412"/>
      <c r="AR28" s="413"/>
      <c r="AS28" s="411" t="s">
        <v>175</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700166</v>
      </c>
      <c r="BO28" s="488"/>
      <c r="BP28" s="488"/>
      <c r="BQ28" s="488"/>
      <c r="BR28" s="488"/>
      <c r="BS28" s="488"/>
      <c r="BT28" s="488"/>
      <c r="BU28" s="489"/>
      <c r="BV28" s="487">
        <v>684917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187</v>
      </c>
      <c r="F29" s="415"/>
      <c r="G29" s="415"/>
      <c r="H29" s="415"/>
      <c r="I29" s="415"/>
      <c r="J29" s="415"/>
      <c r="K29" s="416"/>
      <c r="L29" s="411">
        <v>6</v>
      </c>
      <c r="M29" s="412"/>
      <c r="N29" s="412"/>
      <c r="O29" s="412"/>
      <c r="P29" s="413"/>
      <c r="Q29" s="411">
        <v>1750</v>
      </c>
      <c r="R29" s="412"/>
      <c r="S29" s="412"/>
      <c r="T29" s="412"/>
      <c r="U29" s="412"/>
      <c r="V29" s="413"/>
      <c r="W29" s="502"/>
      <c r="X29" s="503"/>
      <c r="Y29" s="504"/>
      <c r="Z29" s="414" t="s">
        <v>188</v>
      </c>
      <c r="AA29" s="415"/>
      <c r="AB29" s="415"/>
      <c r="AC29" s="415"/>
      <c r="AD29" s="415"/>
      <c r="AE29" s="415"/>
      <c r="AF29" s="415"/>
      <c r="AG29" s="416"/>
      <c r="AH29" s="411">
        <v>44</v>
      </c>
      <c r="AI29" s="412"/>
      <c r="AJ29" s="412"/>
      <c r="AK29" s="412"/>
      <c r="AL29" s="413"/>
      <c r="AM29" s="411">
        <v>124212</v>
      </c>
      <c r="AN29" s="412"/>
      <c r="AO29" s="412"/>
      <c r="AP29" s="412"/>
      <c r="AQ29" s="412"/>
      <c r="AR29" s="413"/>
      <c r="AS29" s="411">
        <v>2823</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428456</v>
      </c>
      <c r="BO29" s="459"/>
      <c r="BP29" s="459"/>
      <c r="BQ29" s="459"/>
      <c r="BR29" s="459"/>
      <c r="BS29" s="459"/>
      <c r="BT29" s="459"/>
      <c r="BU29" s="460"/>
      <c r="BV29" s="458">
        <v>428430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98.6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1728084</v>
      </c>
      <c r="BO30" s="493"/>
      <c r="BP30" s="493"/>
      <c r="BQ30" s="493"/>
      <c r="BR30" s="493"/>
      <c r="BS30" s="493"/>
      <c r="BT30" s="493"/>
      <c r="BU30" s="494"/>
      <c r="BV30" s="492">
        <v>1682955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199</v>
      </c>
      <c r="X33" s="409"/>
      <c r="Y33" s="409"/>
      <c r="Z33" s="409"/>
      <c r="AA33" s="409"/>
      <c r="AB33" s="409"/>
      <c r="AC33" s="409"/>
      <c r="AD33" s="409"/>
      <c r="AE33" s="409"/>
      <c r="AF33" s="409"/>
      <c r="AG33" s="409"/>
      <c r="AH33" s="409"/>
      <c r="AI33" s="409"/>
      <c r="AJ33" s="409"/>
      <c r="AK33" s="409"/>
      <c r="AL33" s="203"/>
      <c r="AM33" s="410" t="s">
        <v>197</v>
      </c>
      <c r="AN33" s="410"/>
      <c r="AO33" s="409" t="s">
        <v>199</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197</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5</v>
      </c>
      <c r="BF34" s="406"/>
      <c r="BG34" s="407" t="str">
        <f>IF('各会計、関係団体の財政状況及び健全化判断比率'!B31="","",'各会計、関係団体の財政状況及び健全化判断比率'!B31)</f>
        <v>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網走地方教育研修センター組合</v>
      </c>
      <c r="BZ34" s="407"/>
      <c r="CA34" s="407"/>
      <c r="CB34" s="407"/>
      <c r="CC34" s="407"/>
      <c r="CD34" s="407"/>
      <c r="CE34" s="407"/>
      <c r="CF34" s="407"/>
      <c r="CG34" s="407"/>
      <c r="CH34" s="407"/>
      <c r="CI34" s="407"/>
      <c r="CJ34" s="407"/>
      <c r="CK34" s="407"/>
      <c r="CL34" s="407"/>
      <c r="CM34" s="407"/>
      <c r="CN34" s="178"/>
      <c r="CO34" s="406">
        <f>IF(CQ34="","",MAX(C34:D43,U34:V43,AM34:AN43,BE34:BF43,BW34:BX43)+1)</f>
        <v>11</v>
      </c>
      <c r="CP34" s="406"/>
      <c r="CQ34" s="407" t="str">
        <f>IF('各会計、関係団体の財政状況及び健全化判断比率'!BS7="","",'各会計、関係団体の財政状況及び健全化判断比率'!BS7)</f>
        <v>オホーツク楽器工業株式会社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6</v>
      </c>
      <c r="BF35" s="406"/>
      <c r="BG35" s="407" t="str">
        <f>IF('各会計、関係団体の財政状況及び健全化判断比率'!B32="","",'各会計、関係団体の財政状況及び健全化判断比率'!B32)</f>
        <v>下水道事業特別会計</v>
      </c>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紋別地区消防組合</v>
      </c>
      <c r="BZ35" s="407"/>
      <c r="CA35" s="407"/>
      <c r="CB35" s="407"/>
      <c r="CC35" s="407"/>
      <c r="CD35" s="407"/>
      <c r="CE35" s="407"/>
      <c r="CF35" s="407"/>
      <c r="CG35" s="407"/>
      <c r="CH35" s="407"/>
      <c r="CI35" s="407"/>
      <c r="CJ35" s="407"/>
      <c r="CK35" s="407"/>
      <c r="CL35" s="407"/>
      <c r="CM35" s="407"/>
      <c r="CN35" s="178"/>
      <c r="CO35" s="406">
        <f t="shared" ref="CO35:CO43" si="3">IF(CQ35="","",CO34+1)</f>
        <v>12</v>
      </c>
      <c r="CP35" s="406"/>
      <c r="CQ35" s="407" t="str">
        <f>IF('各会計、関係団体の財政状況及び健全化判断比率'!BS8="","",'各会計、関係団体の財政状況及び健全化判断比率'!BS8)</f>
        <v>株式会社森夢</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西紋別地区環境衛生組合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広域紋別病院企業団</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583</v>
      </c>
    </row>
    <row r="54" spans="5:113" x14ac:dyDescent="0.15"/>
    <row r="55" spans="5:113" x14ac:dyDescent="0.15"/>
    <row r="56" spans="5:113" x14ac:dyDescent="0.15"/>
  </sheetData>
  <sheetProtection algorithmName="SHA-512" hashValue="Rwf1PGXQFi3JiNK8ZsTTpLa/JFFFjgymPS+PXq1qtqj1KprW1Eg3R18xnl5GQJMoKTsZ/nO2KIfUh5lzwHoZqA==" saltValue="dIGoebWIzJpG0ctRsVPVg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5" t="s">
        <v>557</v>
      </c>
      <c r="D34" s="1215"/>
      <c r="E34" s="1216"/>
      <c r="F34" s="32" t="s">
        <v>555</v>
      </c>
      <c r="G34" s="33">
        <v>2.41</v>
      </c>
      <c r="H34" s="33">
        <v>2.2000000000000002</v>
      </c>
      <c r="I34" s="33">
        <v>1.76</v>
      </c>
      <c r="J34" s="34">
        <v>4.78</v>
      </c>
      <c r="K34" s="22"/>
      <c r="L34" s="22"/>
      <c r="M34" s="22"/>
      <c r="N34" s="22"/>
      <c r="O34" s="22"/>
      <c r="P34" s="22"/>
    </row>
    <row r="35" spans="1:16" ht="39" customHeight="1" x14ac:dyDescent="0.15">
      <c r="A35" s="22"/>
      <c r="B35" s="35"/>
      <c r="C35" s="1209" t="s">
        <v>558</v>
      </c>
      <c r="D35" s="1210"/>
      <c r="E35" s="1211"/>
      <c r="F35" s="36">
        <v>1.24</v>
      </c>
      <c r="G35" s="37">
        <v>1.35</v>
      </c>
      <c r="H35" s="37">
        <v>1.33</v>
      </c>
      <c r="I35" s="37">
        <v>2.3199999999999998</v>
      </c>
      <c r="J35" s="38">
        <v>1.21</v>
      </c>
      <c r="K35" s="22"/>
      <c r="L35" s="22"/>
      <c r="M35" s="22"/>
      <c r="N35" s="22"/>
      <c r="O35" s="22"/>
      <c r="P35" s="22"/>
    </row>
    <row r="36" spans="1:16" ht="39" customHeight="1" x14ac:dyDescent="0.15">
      <c r="A36" s="22"/>
      <c r="B36" s="35"/>
      <c r="C36" s="1209" t="s">
        <v>559</v>
      </c>
      <c r="D36" s="1210"/>
      <c r="E36" s="1211"/>
      <c r="F36" s="36">
        <v>0.73</v>
      </c>
      <c r="G36" s="37">
        <v>0.44</v>
      </c>
      <c r="H36" s="37">
        <v>0.27</v>
      </c>
      <c r="I36" s="37">
        <v>0.53</v>
      </c>
      <c r="J36" s="38">
        <v>0.16</v>
      </c>
      <c r="K36" s="22"/>
      <c r="L36" s="22"/>
      <c r="M36" s="22"/>
      <c r="N36" s="22"/>
      <c r="O36" s="22"/>
      <c r="P36" s="22"/>
    </row>
    <row r="37" spans="1:16" ht="39" customHeight="1" x14ac:dyDescent="0.15">
      <c r="A37" s="22"/>
      <c r="B37" s="35"/>
      <c r="C37" s="1209" t="s">
        <v>560</v>
      </c>
      <c r="D37" s="1210"/>
      <c r="E37" s="1211"/>
      <c r="F37" s="36">
        <v>0.03</v>
      </c>
      <c r="G37" s="37">
        <v>0.05</v>
      </c>
      <c r="H37" s="37">
        <v>7.0000000000000007E-2</v>
      </c>
      <c r="I37" s="37">
        <v>0.06</v>
      </c>
      <c r="J37" s="38">
        <v>0.05</v>
      </c>
      <c r="K37" s="22"/>
      <c r="L37" s="22"/>
      <c r="M37" s="22"/>
      <c r="N37" s="22"/>
      <c r="O37" s="22"/>
      <c r="P37" s="22"/>
    </row>
    <row r="38" spans="1:16" ht="39" customHeight="1" x14ac:dyDescent="0.15">
      <c r="A38" s="22"/>
      <c r="B38" s="35"/>
      <c r="C38" s="1209" t="s">
        <v>561</v>
      </c>
      <c r="D38" s="1210"/>
      <c r="E38" s="1211"/>
      <c r="F38" s="36">
        <v>0.05</v>
      </c>
      <c r="G38" s="37">
        <v>0.03</v>
      </c>
      <c r="H38" s="37">
        <v>0.05</v>
      </c>
      <c r="I38" s="37">
        <v>0.01</v>
      </c>
      <c r="J38" s="38">
        <v>0.04</v>
      </c>
      <c r="K38" s="22"/>
      <c r="L38" s="22"/>
      <c r="M38" s="22"/>
      <c r="N38" s="22"/>
      <c r="O38" s="22"/>
      <c r="P38" s="22"/>
    </row>
    <row r="39" spans="1:16" ht="39" customHeight="1" x14ac:dyDescent="0.15">
      <c r="A39" s="22"/>
      <c r="B39" s="35"/>
      <c r="C39" s="1209" t="s">
        <v>562</v>
      </c>
      <c r="D39" s="1210"/>
      <c r="E39" s="1211"/>
      <c r="F39" s="36">
        <v>0</v>
      </c>
      <c r="G39" s="37">
        <v>0</v>
      </c>
      <c r="H39" s="37">
        <v>0</v>
      </c>
      <c r="I39" s="37">
        <v>0</v>
      </c>
      <c r="J39" s="38">
        <v>0</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563</v>
      </c>
      <c r="D42" s="1210"/>
      <c r="E42" s="1211"/>
      <c r="F42" s="36" t="s">
        <v>508</v>
      </c>
      <c r="G42" s="37" t="s">
        <v>508</v>
      </c>
      <c r="H42" s="37" t="s">
        <v>508</v>
      </c>
      <c r="I42" s="37" t="s">
        <v>508</v>
      </c>
      <c r="J42" s="38" t="s">
        <v>508</v>
      </c>
      <c r="K42" s="22"/>
      <c r="L42" s="22"/>
      <c r="M42" s="22"/>
      <c r="N42" s="22"/>
      <c r="O42" s="22"/>
      <c r="P42" s="22"/>
    </row>
    <row r="43" spans="1:16" ht="39" customHeight="1" thickBot="1" x14ac:dyDescent="0.2">
      <c r="A43" s="22"/>
      <c r="B43" s="40"/>
      <c r="C43" s="1212" t="s">
        <v>564</v>
      </c>
      <c r="D43" s="1213"/>
      <c r="E43" s="1214"/>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yXADsZAVizcPqbtU6tQx1YXCeZ6HperZ0gv86GRjuNH+uDFH5X2q/FgoTKIuTY+VmQkA6yDc9RMWev15yGH7Q==" saltValue="bpmfBN1OmN/l26am6S6N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500</v>
      </c>
      <c r="L45" s="60">
        <v>494</v>
      </c>
      <c r="M45" s="60">
        <v>439</v>
      </c>
      <c r="N45" s="60">
        <v>390</v>
      </c>
      <c r="O45" s="61">
        <v>399</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508</v>
      </c>
      <c r="L46" s="64" t="s">
        <v>508</v>
      </c>
      <c r="M46" s="64" t="s">
        <v>508</v>
      </c>
      <c r="N46" s="64" t="s">
        <v>508</v>
      </c>
      <c r="O46" s="65" t="s">
        <v>508</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508</v>
      </c>
      <c r="L47" s="64" t="s">
        <v>508</v>
      </c>
      <c r="M47" s="64" t="s">
        <v>508</v>
      </c>
      <c r="N47" s="64" t="s">
        <v>508</v>
      </c>
      <c r="O47" s="65" t="s">
        <v>508</v>
      </c>
      <c r="P47" s="48"/>
      <c r="Q47" s="48"/>
      <c r="R47" s="48"/>
      <c r="S47" s="48"/>
      <c r="T47" s="48"/>
      <c r="U47" s="48"/>
    </row>
    <row r="48" spans="1:21" ht="30.75" customHeight="1" x14ac:dyDescent="0.15">
      <c r="A48" s="48"/>
      <c r="B48" s="1237"/>
      <c r="C48" s="1238"/>
      <c r="D48" s="62"/>
      <c r="E48" s="1219" t="s">
        <v>15</v>
      </c>
      <c r="F48" s="1219"/>
      <c r="G48" s="1219"/>
      <c r="H48" s="1219"/>
      <c r="I48" s="1219"/>
      <c r="J48" s="1220"/>
      <c r="K48" s="63">
        <v>74</v>
      </c>
      <c r="L48" s="64">
        <v>75</v>
      </c>
      <c r="M48" s="64">
        <v>51</v>
      </c>
      <c r="N48" s="64">
        <v>50</v>
      </c>
      <c r="O48" s="65">
        <v>57</v>
      </c>
      <c r="P48" s="48"/>
      <c r="Q48" s="48"/>
      <c r="R48" s="48"/>
      <c r="S48" s="48"/>
      <c r="T48" s="48"/>
      <c r="U48" s="48"/>
    </row>
    <row r="49" spans="1:21" ht="30.75" customHeight="1" x14ac:dyDescent="0.15">
      <c r="A49" s="48"/>
      <c r="B49" s="1237"/>
      <c r="C49" s="1238"/>
      <c r="D49" s="62"/>
      <c r="E49" s="1219" t="s">
        <v>16</v>
      </c>
      <c r="F49" s="1219"/>
      <c r="G49" s="1219"/>
      <c r="H49" s="1219"/>
      <c r="I49" s="1219"/>
      <c r="J49" s="1220"/>
      <c r="K49" s="63" t="s">
        <v>508</v>
      </c>
      <c r="L49" s="64" t="s">
        <v>508</v>
      </c>
      <c r="M49" s="64" t="s">
        <v>508</v>
      </c>
      <c r="N49" s="64" t="s">
        <v>508</v>
      </c>
      <c r="O49" s="65" t="s">
        <v>508</v>
      </c>
      <c r="P49" s="48"/>
      <c r="Q49" s="48"/>
      <c r="R49" s="48"/>
      <c r="S49" s="48"/>
      <c r="T49" s="48"/>
      <c r="U49" s="48"/>
    </row>
    <row r="50" spans="1:21" ht="30.75" customHeight="1" x14ac:dyDescent="0.15">
      <c r="A50" s="48"/>
      <c r="B50" s="1237"/>
      <c r="C50" s="1238"/>
      <c r="D50" s="62"/>
      <c r="E50" s="1219" t="s">
        <v>17</v>
      </c>
      <c r="F50" s="1219"/>
      <c r="G50" s="1219"/>
      <c r="H50" s="1219"/>
      <c r="I50" s="1219"/>
      <c r="J50" s="1220"/>
      <c r="K50" s="63">
        <v>7</v>
      </c>
      <c r="L50" s="64">
        <v>3</v>
      </c>
      <c r="M50" s="64">
        <v>5</v>
      </c>
      <c r="N50" s="64">
        <v>0</v>
      </c>
      <c r="O50" s="65">
        <v>0</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385</v>
      </c>
      <c r="L52" s="64">
        <v>391</v>
      </c>
      <c r="M52" s="64">
        <v>357</v>
      </c>
      <c r="N52" s="64">
        <v>364</v>
      </c>
      <c r="O52" s="65">
        <v>356</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196</v>
      </c>
      <c r="L53" s="69">
        <v>181</v>
      </c>
      <c r="M53" s="69">
        <v>138</v>
      </c>
      <c r="N53" s="69">
        <v>76</v>
      </c>
      <c r="O53" s="70">
        <v>100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5" t="s">
        <v>25</v>
      </c>
      <c r="C57" s="1226"/>
      <c r="D57" s="1229" t="s">
        <v>26</v>
      </c>
      <c r="E57" s="1230"/>
      <c r="F57" s="1230"/>
      <c r="G57" s="1230"/>
      <c r="H57" s="1230"/>
      <c r="I57" s="1230"/>
      <c r="J57" s="1231"/>
      <c r="K57" s="83">
        <v>1204</v>
      </c>
      <c r="L57" s="84">
        <v>1036</v>
      </c>
      <c r="M57" s="84">
        <v>848</v>
      </c>
      <c r="N57" s="84">
        <v>428</v>
      </c>
      <c r="O57" s="85">
        <v>428</v>
      </c>
    </row>
    <row r="58" spans="1:21" ht="31.5" customHeight="1" thickBot="1" x14ac:dyDescent="0.2">
      <c r="B58" s="1227"/>
      <c r="C58" s="1228"/>
      <c r="D58" s="1232" t="s">
        <v>27</v>
      </c>
      <c r="E58" s="1233"/>
      <c r="F58" s="1233"/>
      <c r="G58" s="1233"/>
      <c r="H58" s="1233"/>
      <c r="I58" s="1233"/>
      <c r="J58" s="1234"/>
      <c r="K58" s="86">
        <v>1</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sGoVEdCRMrfpguRJPQlOHIGU+5klA2ZpafzRYmWc0mwTzkEIRTJeqFPkXoxN/Qf6j5U4uNe5c4RiGnA+TD0PQ==" saltValue="uFnMT9mg4BvqWB+ODNw2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5" t="s">
        <v>30</v>
      </c>
      <c r="C41" s="1256"/>
      <c r="D41" s="102"/>
      <c r="E41" s="1257" t="s">
        <v>31</v>
      </c>
      <c r="F41" s="1257"/>
      <c r="G41" s="1257"/>
      <c r="H41" s="1258"/>
      <c r="I41" s="351">
        <v>4013</v>
      </c>
      <c r="J41" s="352">
        <v>4356</v>
      </c>
      <c r="K41" s="352">
        <v>4069</v>
      </c>
      <c r="L41" s="352">
        <v>3991</v>
      </c>
      <c r="M41" s="353">
        <v>3784</v>
      </c>
    </row>
    <row r="42" spans="2:13" ht="27.75" customHeight="1" x14ac:dyDescent="0.15">
      <c r="B42" s="1245"/>
      <c r="C42" s="1246"/>
      <c r="D42" s="103"/>
      <c r="E42" s="1249" t="s">
        <v>32</v>
      </c>
      <c r="F42" s="1249"/>
      <c r="G42" s="1249"/>
      <c r="H42" s="1250"/>
      <c r="I42" s="354" t="s">
        <v>508</v>
      </c>
      <c r="J42" s="355" t="s">
        <v>508</v>
      </c>
      <c r="K42" s="355" t="s">
        <v>508</v>
      </c>
      <c r="L42" s="355" t="s">
        <v>508</v>
      </c>
      <c r="M42" s="356" t="s">
        <v>508</v>
      </c>
    </row>
    <row r="43" spans="2:13" ht="27.75" customHeight="1" x14ac:dyDescent="0.15">
      <c r="B43" s="1245"/>
      <c r="C43" s="1246"/>
      <c r="D43" s="103"/>
      <c r="E43" s="1249" t="s">
        <v>33</v>
      </c>
      <c r="F43" s="1249"/>
      <c r="G43" s="1249"/>
      <c r="H43" s="1250"/>
      <c r="I43" s="354">
        <v>668</v>
      </c>
      <c r="J43" s="355">
        <v>610</v>
      </c>
      <c r="K43" s="355">
        <v>584</v>
      </c>
      <c r="L43" s="355">
        <v>549</v>
      </c>
      <c r="M43" s="356">
        <v>526</v>
      </c>
    </row>
    <row r="44" spans="2:13" ht="27.75" customHeight="1" x14ac:dyDescent="0.15">
      <c r="B44" s="1245"/>
      <c r="C44" s="1246"/>
      <c r="D44" s="103"/>
      <c r="E44" s="1249" t="s">
        <v>34</v>
      </c>
      <c r="F44" s="1249"/>
      <c r="G44" s="1249"/>
      <c r="H44" s="1250"/>
      <c r="I44" s="354">
        <v>21</v>
      </c>
      <c r="J44" s="355">
        <v>19</v>
      </c>
      <c r="K44" s="355">
        <v>16</v>
      </c>
      <c r="L44" s="355">
        <v>14</v>
      </c>
      <c r="M44" s="356">
        <v>12</v>
      </c>
    </row>
    <row r="45" spans="2:13" ht="27.75" customHeight="1" x14ac:dyDescent="0.15">
      <c r="B45" s="1245"/>
      <c r="C45" s="1246"/>
      <c r="D45" s="103"/>
      <c r="E45" s="1249" t="s">
        <v>35</v>
      </c>
      <c r="F45" s="1249"/>
      <c r="G45" s="1249"/>
      <c r="H45" s="1250"/>
      <c r="I45" s="354">
        <v>305</v>
      </c>
      <c r="J45" s="355">
        <v>228</v>
      </c>
      <c r="K45" s="355">
        <v>238</v>
      </c>
      <c r="L45" s="355">
        <v>194</v>
      </c>
      <c r="M45" s="356">
        <v>215</v>
      </c>
    </row>
    <row r="46" spans="2:13" ht="27.75" customHeight="1" x14ac:dyDescent="0.15">
      <c r="B46" s="1245"/>
      <c r="C46" s="1246"/>
      <c r="D46" s="104"/>
      <c r="E46" s="1249" t="s">
        <v>36</v>
      </c>
      <c r="F46" s="1249"/>
      <c r="G46" s="1249"/>
      <c r="H46" s="1250"/>
      <c r="I46" s="354">
        <v>2</v>
      </c>
      <c r="J46" s="355">
        <v>2</v>
      </c>
      <c r="K46" s="355">
        <v>2</v>
      </c>
      <c r="L46" s="355">
        <v>2</v>
      </c>
      <c r="M46" s="356">
        <v>2</v>
      </c>
    </row>
    <row r="47" spans="2:13" ht="27.75" customHeight="1" x14ac:dyDescent="0.15">
      <c r="B47" s="1245"/>
      <c r="C47" s="1246"/>
      <c r="D47" s="105"/>
      <c r="E47" s="1259" t="s">
        <v>37</v>
      </c>
      <c r="F47" s="1260"/>
      <c r="G47" s="1260"/>
      <c r="H47" s="1261"/>
      <c r="I47" s="354" t="s">
        <v>508</v>
      </c>
      <c r="J47" s="355" t="s">
        <v>508</v>
      </c>
      <c r="K47" s="355" t="s">
        <v>508</v>
      </c>
      <c r="L47" s="355" t="s">
        <v>508</v>
      </c>
      <c r="M47" s="356" t="s">
        <v>508</v>
      </c>
    </row>
    <row r="48" spans="2:13" ht="27.75" customHeight="1" x14ac:dyDescent="0.15">
      <c r="B48" s="1245"/>
      <c r="C48" s="1246"/>
      <c r="D48" s="103"/>
      <c r="E48" s="1249" t="s">
        <v>38</v>
      </c>
      <c r="F48" s="1249"/>
      <c r="G48" s="1249"/>
      <c r="H48" s="1250"/>
      <c r="I48" s="354" t="s">
        <v>508</v>
      </c>
      <c r="J48" s="355" t="s">
        <v>508</v>
      </c>
      <c r="K48" s="355" t="s">
        <v>508</v>
      </c>
      <c r="L48" s="355" t="s">
        <v>508</v>
      </c>
      <c r="M48" s="356" t="s">
        <v>508</v>
      </c>
    </row>
    <row r="49" spans="2:13" ht="27.75" customHeight="1" x14ac:dyDescent="0.15">
      <c r="B49" s="1247"/>
      <c r="C49" s="1248"/>
      <c r="D49" s="103"/>
      <c r="E49" s="1249" t="s">
        <v>39</v>
      </c>
      <c r="F49" s="1249"/>
      <c r="G49" s="1249"/>
      <c r="H49" s="1250"/>
      <c r="I49" s="354" t="s">
        <v>508</v>
      </c>
      <c r="J49" s="355" t="s">
        <v>508</v>
      </c>
      <c r="K49" s="355" t="s">
        <v>508</v>
      </c>
      <c r="L49" s="355" t="s">
        <v>508</v>
      </c>
      <c r="M49" s="356" t="s">
        <v>508</v>
      </c>
    </row>
    <row r="50" spans="2:13" ht="27.75" customHeight="1" x14ac:dyDescent="0.15">
      <c r="B50" s="1243" t="s">
        <v>40</v>
      </c>
      <c r="C50" s="1244"/>
      <c r="D50" s="106"/>
      <c r="E50" s="1249" t="s">
        <v>41</v>
      </c>
      <c r="F50" s="1249"/>
      <c r="G50" s="1249"/>
      <c r="H50" s="1250"/>
      <c r="I50" s="354">
        <v>3563</v>
      </c>
      <c r="J50" s="355">
        <v>3200</v>
      </c>
      <c r="K50" s="355">
        <v>2782</v>
      </c>
      <c r="L50" s="355">
        <v>2833</v>
      </c>
      <c r="M50" s="356">
        <v>2857</v>
      </c>
    </row>
    <row r="51" spans="2:13" ht="27.75" customHeight="1" x14ac:dyDescent="0.15">
      <c r="B51" s="1245"/>
      <c r="C51" s="1246"/>
      <c r="D51" s="103"/>
      <c r="E51" s="1249" t="s">
        <v>42</v>
      </c>
      <c r="F51" s="1249"/>
      <c r="G51" s="1249"/>
      <c r="H51" s="1250"/>
      <c r="I51" s="354">
        <v>550</v>
      </c>
      <c r="J51" s="355">
        <v>504</v>
      </c>
      <c r="K51" s="355">
        <v>443</v>
      </c>
      <c r="L51" s="355">
        <v>410</v>
      </c>
      <c r="M51" s="356">
        <v>369</v>
      </c>
    </row>
    <row r="52" spans="2:13" ht="27.75" customHeight="1" x14ac:dyDescent="0.15">
      <c r="B52" s="1247"/>
      <c r="C52" s="1248"/>
      <c r="D52" s="103"/>
      <c r="E52" s="1249" t="s">
        <v>43</v>
      </c>
      <c r="F52" s="1249"/>
      <c r="G52" s="1249"/>
      <c r="H52" s="1250"/>
      <c r="I52" s="354">
        <v>3012</v>
      </c>
      <c r="J52" s="355">
        <v>3264</v>
      </c>
      <c r="K52" s="355">
        <v>3090</v>
      </c>
      <c r="L52" s="355">
        <v>3043</v>
      </c>
      <c r="M52" s="356">
        <v>3014</v>
      </c>
    </row>
    <row r="53" spans="2:13" ht="27.75" customHeight="1" thickBot="1" x14ac:dyDescent="0.2">
      <c r="B53" s="1251" t="s">
        <v>44</v>
      </c>
      <c r="C53" s="1252"/>
      <c r="D53" s="107"/>
      <c r="E53" s="1253" t="s">
        <v>45</v>
      </c>
      <c r="F53" s="1253"/>
      <c r="G53" s="1253"/>
      <c r="H53" s="1254"/>
      <c r="I53" s="357">
        <v>-2117</v>
      </c>
      <c r="J53" s="358">
        <v>-1753</v>
      </c>
      <c r="K53" s="358">
        <v>-1405</v>
      </c>
      <c r="L53" s="358">
        <v>-1535</v>
      </c>
      <c r="M53" s="359">
        <v>-1700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y/qz972zGNAXy0tVzz5M4IgyxOjsIpM85BqxSoxaZQvrQYE94n2ImVn7SDAUA4RF5b8D4v3IFpvst4H2PpADg==" saltValue="Y3G6XBOPOqwRVK59GUH+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70" t="s">
        <v>48</v>
      </c>
      <c r="D55" s="1270"/>
      <c r="E55" s="1271"/>
      <c r="F55" s="119">
        <v>617</v>
      </c>
      <c r="G55" s="119">
        <v>685</v>
      </c>
      <c r="H55" s="120">
        <v>700</v>
      </c>
    </row>
    <row r="56" spans="2:8" ht="52.5" customHeight="1" x14ac:dyDescent="0.15">
      <c r="B56" s="121"/>
      <c r="C56" s="1272" t="s">
        <v>49</v>
      </c>
      <c r="D56" s="1272"/>
      <c r="E56" s="1273"/>
      <c r="F56" s="122">
        <v>428</v>
      </c>
      <c r="G56" s="122">
        <v>428</v>
      </c>
      <c r="H56" s="123">
        <v>428</v>
      </c>
    </row>
    <row r="57" spans="2:8" ht="53.25" customHeight="1" x14ac:dyDescent="0.15">
      <c r="B57" s="121"/>
      <c r="C57" s="1274" t="s">
        <v>50</v>
      </c>
      <c r="D57" s="1274"/>
      <c r="E57" s="1275"/>
      <c r="F57" s="124">
        <v>1699</v>
      </c>
      <c r="G57" s="124">
        <v>1683</v>
      </c>
      <c r="H57" s="125">
        <v>1728</v>
      </c>
    </row>
    <row r="58" spans="2:8" ht="45.75" customHeight="1" x14ac:dyDescent="0.15">
      <c r="B58" s="126"/>
      <c r="C58" s="1262" t="s">
        <v>578</v>
      </c>
      <c r="D58" s="1263"/>
      <c r="E58" s="1264"/>
      <c r="F58" s="127">
        <v>687</v>
      </c>
      <c r="G58" s="127">
        <v>679</v>
      </c>
      <c r="H58" s="128">
        <v>679</v>
      </c>
    </row>
    <row r="59" spans="2:8" ht="45.75" customHeight="1" x14ac:dyDescent="0.15">
      <c r="B59" s="126"/>
      <c r="C59" s="1262" t="s">
        <v>579</v>
      </c>
      <c r="D59" s="1263"/>
      <c r="E59" s="1264"/>
      <c r="F59" s="127">
        <v>346</v>
      </c>
      <c r="G59" s="127">
        <v>329</v>
      </c>
      <c r="H59" s="128">
        <v>317</v>
      </c>
    </row>
    <row r="60" spans="2:8" ht="45.75" customHeight="1" x14ac:dyDescent="0.15">
      <c r="B60" s="126"/>
      <c r="C60" s="1262" t="s">
        <v>580</v>
      </c>
      <c r="D60" s="1263"/>
      <c r="E60" s="1264"/>
      <c r="F60" s="127">
        <v>269</v>
      </c>
      <c r="G60" s="127">
        <v>241</v>
      </c>
      <c r="H60" s="128">
        <v>241</v>
      </c>
    </row>
    <row r="61" spans="2:8" ht="45.75" customHeight="1" x14ac:dyDescent="0.15">
      <c r="B61" s="126"/>
      <c r="C61" s="1262" t="s">
        <v>581</v>
      </c>
      <c r="D61" s="1263"/>
      <c r="E61" s="1264"/>
      <c r="F61" s="127">
        <v>235</v>
      </c>
      <c r="G61" s="127">
        <v>230</v>
      </c>
      <c r="H61" s="128">
        <v>230</v>
      </c>
    </row>
    <row r="62" spans="2:8" ht="45.75" customHeight="1" thickBot="1" x14ac:dyDescent="0.2">
      <c r="B62" s="129"/>
      <c r="C62" s="1265" t="s">
        <v>582</v>
      </c>
      <c r="D62" s="1266"/>
      <c r="E62" s="1267"/>
      <c r="F62" s="130">
        <v>113</v>
      </c>
      <c r="G62" s="130">
        <v>103</v>
      </c>
      <c r="H62" s="131">
        <v>115</v>
      </c>
    </row>
    <row r="63" spans="2:8" ht="52.5" customHeight="1" thickBot="1" x14ac:dyDescent="0.2">
      <c r="B63" s="132"/>
      <c r="C63" s="1268" t="s">
        <v>51</v>
      </c>
      <c r="D63" s="1268"/>
      <c r="E63" s="1269"/>
      <c r="F63" s="133">
        <v>2744</v>
      </c>
      <c r="G63" s="133">
        <v>2796</v>
      </c>
      <c r="H63" s="134">
        <v>2857</v>
      </c>
    </row>
    <row r="64" spans="2:8" x14ac:dyDescent="0.15"/>
  </sheetData>
  <sheetProtection algorithmName="SHA-512" hashValue="BCuVxboTuefSp+kak97NYE3ZBNnZS0tTENOoAGPeV/u3Fh6GUwH9qZAgHPoIhJ/dLV1mAHP6iNWTXV/hiDX4Jw==" saltValue="4MvcYkOx2++I/klPnDhY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593</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586</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550</v>
      </c>
      <c r="BQ50" s="1282"/>
      <c r="BR50" s="1282"/>
      <c r="BS50" s="1282"/>
      <c r="BT50" s="1282"/>
      <c r="BU50" s="1282"/>
      <c r="BV50" s="1282"/>
      <c r="BW50" s="1282"/>
      <c r="BX50" s="1282" t="s">
        <v>551</v>
      </c>
      <c r="BY50" s="1282"/>
      <c r="BZ50" s="1282"/>
      <c r="CA50" s="1282"/>
      <c r="CB50" s="1282"/>
      <c r="CC50" s="1282"/>
      <c r="CD50" s="1282"/>
      <c r="CE50" s="1282"/>
      <c r="CF50" s="1282" t="s">
        <v>552</v>
      </c>
      <c r="CG50" s="1282"/>
      <c r="CH50" s="1282"/>
      <c r="CI50" s="1282"/>
      <c r="CJ50" s="1282"/>
      <c r="CK50" s="1282"/>
      <c r="CL50" s="1282"/>
      <c r="CM50" s="1282"/>
      <c r="CN50" s="1282" t="s">
        <v>553</v>
      </c>
      <c r="CO50" s="1282"/>
      <c r="CP50" s="1282"/>
      <c r="CQ50" s="1282"/>
      <c r="CR50" s="1282"/>
      <c r="CS50" s="1282"/>
      <c r="CT50" s="1282"/>
      <c r="CU50" s="1282"/>
      <c r="CV50" s="1282" t="s">
        <v>554</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587</v>
      </c>
      <c r="AO51" s="1281"/>
      <c r="AP51" s="1281"/>
      <c r="AQ51" s="1281"/>
      <c r="AR51" s="1281"/>
      <c r="AS51" s="1281"/>
      <c r="AT51" s="1281"/>
      <c r="AU51" s="1281"/>
      <c r="AV51" s="1281"/>
      <c r="AW51" s="1281"/>
      <c r="AX51" s="1281"/>
      <c r="AY51" s="1281"/>
      <c r="AZ51" s="1281"/>
      <c r="BA51" s="1281"/>
      <c r="BB51" s="1281" t="s">
        <v>588</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589</v>
      </c>
      <c r="BC53" s="1281"/>
      <c r="BD53" s="1281"/>
      <c r="BE53" s="1281"/>
      <c r="BF53" s="1281"/>
      <c r="BG53" s="1281"/>
      <c r="BH53" s="1281"/>
      <c r="BI53" s="1281"/>
      <c r="BJ53" s="1281"/>
      <c r="BK53" s="1281"/>
      <c r="BL53" s="1281"/>
      <c r="BM53" s="1281"/>
      <c r="BN53" s="1281"/>
      <c r="BO53" s="1281"/>
      <c r="BP53" s="1278">
        <v>60.3</v>
      </c>
      <c r="BQ53" s="1278"/>
      <c r="BR53" s="1278"/>
      <c r="BS53" s="1278"/>
      <c r="BT53" s="1278"/>
      <c r="BU53" s="1278"/>
      <c r="BV53" s="1278"/>
      <c r="BW53" s="1278"/>
      <c r="BX53" s="1278">
        <v>59</v>
      </c>
      <c r="BY53" s="1278"/>
      <c r="BZ53" s="1278"/>
      <c r="CA53" s="1278"/>
      <c r="CB53" s="1278"/>
      <c r="CC53" s="1278"/>
      <c r="CD53" s="1278"/>
      <c r="CE53" s="1278"/>
      <c r="CF53" s="1278">
        <v>60.3</v>
      </c>
      <c r="CG53" s="1278"/>
      <c r="CH53" s="1278"/>
      <c r="CI53" s="1278"/>
      <c r="CJ53" s="1278"/>
      <c r="CK53" s="1278"/>
      <c r="CL53" s="1278"/>
      <c r="CM53" s="1278"/>
      <c r="CN53" s="1278">
        <v>62.2</v>
      </c>
      <c r="CO53" s="1278"/>
      <c r="CP53" s="1278"/>
      <c r="CQ53" s="1278"/>
      <c r="CR53" s="1278"/>
      <c r="CS53" s="1278"/>
      <c r="CT53" s="1278"/>
      <c r="CU53" s="1278"/>
      <c r="CV53" s="1278">
        <v>64.2</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590</v>
      </c>
      <c r="AO55" s="1282"/>
      <c r="AP55" s="1282"/>
      <c r="AQ55" s="1282"/>
      <c r="AR55" s="1282"/>
      <c r="AS55" s="1282"/>
      <c r="AT55" s="1282"/>
      <c r="AU55" s="1282"/>
      <c r="AV55" s="1282"/>
      <c r="AW55" s="1282"/>
      <c r="AX55" s="1282"/>
      <c r="AY55" s="1282"/>
      <c r="AZ55" s="1282"/>
      <c r="BA55" s="1282"/>
      <c r="BB55" s="1281" t="s">
        <v>588</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589</v>
      </c>
      <c r="BC57" s="1281"/>
      <c r="BD57" s="1281"/>
      <c r="BE57" s="1281"/>
      <c r="BF57" s="1281"/>
      <c r="BG57" s="1281"/>
      <c r="BH57" s="1281"/>
      <c r="BI57" s="1281"/>
      <c r="BJ57" s="1281"/>
      <c r="BK57" s="1281"/>
      <c r="BL57" s="1281"/>
      <c r="BM57" s="1281"/>
      <c r="BN57" s="1281"/>
      <c r="BO57" s="1281"/>
      <c r="BP57" s="1278">
        <v>57.7</v>
      </c>
      <c r="BQ57" s="1278"/>
      <c r="BR57" s="1278"/>
      <c r="BS57" s="1278"/>
      <c r="BT57" s="1278"/>
      <c r="BU57" s="1278"/>
      <c r="BV57" s="1278"/>
      <c r="BW57" s="1278"/>
      <c r="BX57" s="1278">
        <v>59.3</v>
      </c>
      <c r="BY57" s="1278"/>
      <c r="BZ57" s="1278"/>
      <c r="CA57" s="1278"/>
      <c r="CB57" s="1278"/>
      <c r="CC57" s="1278"/>
      <c r="CD57" s="1278"/>
      <c r="CE57" s="1278"/>
      <c r="CF57" s="1278">
        <v>60.4</v>
      </c>
      <c r="CG57" s="1278"/>
      <c r="CH57" s="1278"/>
      <c r="CI57" s="1278"/>
      <c r="CJ57" s="1278"/>
      <c r="CK57" s="1278"/>
      <c r="CL57" s="1278"/>
      <c r="CM57" s="1278"/>
      <c r="CN57" s="1278">
        <v>61.1</v>
      </c>
      <c r="CO57" s="1278"/>
      <c r="CP57" s="1278"/>
      <c r="CQ57" s="1278"/>
      <c r="CR57" s="1278"/>
      <c r="CS57" s="1278"/>
      <c r="CT57" s="1278"/>
      <c r="CU57" s="1278"/>
      <c r="CV57" s="1278">
        <v>62.3</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591</v>
      </c>
    </row>
    <row r="64" spans="1:109" x14ac:dyDescent="0.15">
      <c r="B64" s="375"/>
      <c r="G64" s="382"/>
      <c r="I64" s="395"/>
      <c r="J64" s="395"/>
      <c r="K64" s="395"/>
      <c r="L64" s="395"/>
      <c r="M64" s="395"/>
      <c r="N64" s="396"/>
      <c r="AM64" s="382"/>
      <c r="AN64" s="382" t="s">
        <v>585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594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586</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550</v>
      </c>
      <c r="BQ72" s="1282"/>
      <c r="BR72" s="1282"/>
      <c r="BS72" s="1282"/>
      <c r="BT72" s="1282"/>
      <c r="BU72" s="1282"/>
      <c r="BV72" s="1282"/>
      <c r="BW72" s="1282"/>
      <c r="BX72" s="1282" t="s">
        <v>551</v>
      </c>
      <c r="BY72" s="1282"/>
      <c r="BZ72" s="1282"/>
      <c r="CA72" s="1282"/>
      <c r="CB72" s="1282"/>
      <c r="CC72" s="1282"/>
      <c r="CD72" s="1282"/>
      <c r="CE72" s="1282"/>
      <c r="CF72" s="1282" t="s">
        <v>552</v>
      </c>
      <c r="CG72" s="1282"/>
      <c r="CH72" s="1282"/>
      <c r="CI72" s="1282"/>
      <c r="CJ72" s="1282"/>
      <c r="CK72" s="1282"/>
      <c r="CL72" s="1282"/>
      <c r="CM72" s="1282"/>
      <c r="CN72" s="1282" t="s">
        <v>553</v>
      </c>
      <c r="CO72" s="1282"/>
      <c r="CP72" s="1282"/>
      <c r="CQ72" s="1282"/>
      <c r="CR72" s="1282"/>
      <c r="CS72" s="1282"/>
      <c r="CT72" s="1282"/>
      <c r="CU72" s="1282"/>
      <c r="CV72" s="1282" t="s">
        <v>554</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587</v>
      </c>
      <c r="AO73" s="1281"/>
      <c r="AP73" s="1281"/>
      <c r="AQ73" s="1281"/>
      <c r="AR73" s="1281"/>
      <c r="AS73" s="1281"/>
      <c r="AT73" s="1281"/>
      <c r="AU73" s="1281"/>
      <c r="AV73" s="1281"/>
      <c r="AW73" s="1281"/>
      <c r="AX73" s="1281"/>
      <c r="AY73" s="1281"/>
      <c r="AZ73" s="1281"/>
      <c r="BA73" s="1281"/>
      <c r="BB73" s="1281" t="s">
        <v>588</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592</v>
      </c>
      <c r="BC75" s="1281"/>
      <c r="BD75" s="1281"/>
      <c r="BE75" s="1281"/>
      <c r="BF75" s="1281"/>
      <c r="BG75" s="1281"/>
      <c r="BH75" s="1281"/>
      <c r="BI75" s="1281"/>
      <c r="BJ75" s="1281"/>
      <c r="BK75" s="1281"/>
      <c r="BL75" s="1281"/>
      <c r="BM75" s="1281"/>
      <c r="BN75" s="1281"/>
      <c r="BO75" s="1281"/>
      <c r="BP75" s="1278">
        <v>14.9</v>
      </c>
      <c r="BQ75" s="1278"/>
      <c r="BR75" s="1278"/>
      <c r="BS75" s="1278"/>
      <c r="BT75" s="1278"/>
      <c r="BU75" s="1278"/>
      <c r="BV75" s="1278"/>
      <c r="BW75" s="1278"/>
      <c r="BX75" s="1278">
        <v>16.7</v>
      </c>
      <c r="BY75" s="1278"/>
      <c r="BZ75" s="1278"/>
      <c r="CA75" s="1278"/>
      <c r="CB75" s="1278"/>
      <c r="CC75" s="1278"/>
      <c r="CD75" s="1278"/>
      <c r="CE75" s="1278"/>
      <c r="CF75" s="1278">
        <v>16.2</v>
      </c>
      <c r="CG75" s="1278"/>
      <c r="CH75" s="1278"/>
      <c r="CI75" s="1278"/>
      <c r="CJ75" s="1278"/>
      <c r="CK75" s="1278"/>
      <c r="CL75" s="1278"/>
      <c r="CM75" s="1278"/>
      <c r="CN75" s="1278">
        <v>12.4</v>
      </c>
      <c r="CO75" s="1278"/>
      <c r="CP75" s="1278"/>
      <c r="CQ75" s="1278"/>
      <c r="CR75" s="1278"/>
      <c r="CS75" s="1278"/>
      <c r="CT75" s="1278"/>
      <c r="CU75" s="1278"/>
      <c r="CV75" s="1278">
        <v>9.5</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590</v>
      </c>
      <c r="AO77" s="1282"/>
      <c r="AP77" s="1282"/>
      <c r="AQ77" s="1282"/>
      <c r="AR77" s="1282"/>
      <c r="AS77" s="1282"/>
      <c r="AT77" s="1282"/>
      <c r="AU77" s="1282"/>
      <c r="AV77" s="1282"/>
      <c r="AW77" s="1282"/>
      <c r="AX77" s="1282"/>
      <c r="AY77" s="1282"/>
      <c r="AZ77" s="1282"/>
      <c r="BA77" s="1282"/>
      <c r="BB77" s="1281" t="s">
        <v>588</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592</v>
      </c>
      <c r="BC79" s="1281"/>
      <c r="BD79" s="1281"/>
      <c r="BE79" s="1281"/>
      <c r="BF79" s="1281"/>
      <c r="BG79" s="1281"/>
      <c r="BH79" s="1281"/>
      <c r="BI79" s="1281"/>
      <c r="BJ79" s="1281"/>
      <c r="BK79" s="1281"/>
      <c r="BL79" s="1281"/>
      <c r="BM79" s="1281"/>
      <c r="BN79" s="1281"/>
      <c r="BO79" s="1281"/>
      <c r="BP79" s="1278">
        <v>7.1</v>
      </c>
      <c r="BQ79" s="1278"/>
      <c r="BR79" s="1278"/>
      <c r="BS79" s="1278"/>
      <c r="BT79" s="1278"/>
      <c r="BU79" s="1278"/>
      <c r="BV79" s="1278"/>
      <c r="BW79" s="1278"/>
      <c r="BX79" s="1278">
        <v>7.1</v>
      </c>
      <c r="BY79" s="1278"/>
      <c r="BZ79" s="1278"/>
      <c r="CA79" s="1278"/>
      <c r="CB79" s="1278"/>
      <c r="CC79" s="1278"/>
      <c r="CD79" s="1278"/>
      <c r="CE79" s="1278"/>
      <c r="CF79" s="1278">
        <v>7.3</v>
      </c>
      <c r="CG79" s="1278"/>
      <c r="CH79" s="1278"/>
      <c r="CI79" s="1278"/>
      <c r="CJ79" s="1278"/>
      <c r="CK79" s="1278"/>
      <c r="CL79" s="1278"/>
      <c r="CM79" s="1278"/>
      <c r="CN79" s="1278">
        <v>7.4</v>
      </c>
      <c r="CO79" s="1278"/>
      <c r="CP79" s="1278"/>
      <c r="CQ79" s="1278"/>
      <c r="CR79" s="1278"/>
      <c r="CS79" s="1278"/>
      <c r="CT79" s="1278"/>
      <c r="CU79" s="1278"/>
      <c r="CV79" s="1278">
        <v>7.5</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2WbYjwFWsQyGAe7yzbTaXOKDDbxQGPnN0aclNfnr/QWMSFsPV2dWvz3srMO94X3qzPusXycudbY+Yt26QGviJw==" saltValue="WrNdK47SQNnLyE62ghYm0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4onVZGLdA0036L0fb/YLuMini+g2ukP3Lln2nv2jc8o2G1TRykZ2IeDxuNgH/tELcbBahiiqSgBbB14OichZ7w==" saltValue="OrNmSPKejsr/QKeGqnnvD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IQmMFgy8grqcCIjgyVo9VXmtqqo50OxFo0etZHkhYGa9yUwYW/2kuc/m8ULAPx/c0sR+W3euF3FOVmEo3ElVHA==" saltValue="S7/BbLXxv6hwoZSx5Edk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719051</v>
      </c>
      <c r="E3" s="153"/>
      <c r="F3" s="154">
        <v>291173</v>
      </c>
      <c r="G3" s="155"/>
      <c r="H3" s="156"/>
    </row>
    <row r="4" spans="1:8" x14ac:dyDescent="0.15">
      <c r="A4" s="157"/>
      <c r="B4" s="158"/>
      <c r="C4" s="159"/>
      <c r="D4" s="160">
        <v>62950</v>
      </c>
      <c r="E4" s="161"/>
      <c r="F4" s="162">
        <v>119071</v>
      </c>
      <c r="G4" s="163"/>
      <c r="H4" s="164"/>
    </row>
    <row r="5" spans="1:8" x14ac:dyDescent="0.15">
      <c r="A5" s="145" t="s">
        <v>542</v>
      </c>
      <c r="B5" s="150"/>
      <c r="C5" s="151"/>
      <c r="D5" s="152">
        <v>901860</v>
      </c>
      <c r="E5" s="153"/>
      <c r="F5" s="154">
        <v>271581</v>
      </c>
      <c r="G5" s="155"/>
      <c r="H5" s="156"/>
    </row>
    <row r="6" spans="1:8" x14ac:dyDescent="0.15">
      <c r="A6" s="157"/>
      <c r="B6" s="158"/>
      <c r="C6" s="159"/>
      <c r="D6" s="160">
        <v>73532</v>
      </c>
      <c r="E6" s="161"/>
      <c r="F6" s="162">
        <v>117844</v>
      </c>
      <c r="G6" s="163"/>
      <c r="H6" s="164"/>
    </row>
    <row r="7" spans="1:8" x14ac:dyDescent="0.15">
      <c r="A7" s="145" t="s">
        <v>543</v>
      </c>
      <c r="B7" s="150"/>
      <c r="C7" s="151"/>
      <c r="D7" s="152">
        <v>515568</v>
      </c>
      <c r="E7" s="153"/>
      <c r="F7" s="154">
        <v>268375</v>
      </c>
      <c r="G7" s="155"/>
      <c r="H7" s="156"/>
    </row>
    <row r="8" spans="1:8" x14ac:dyDescent="0.15">
      <c r="A8" s="157"/>
      <c r="B8" s="158"/>
      <c r="C8" s="159"/>
      <c r="D8" s="160">
        <v>417497</v>
      </c>
      <c r="E8" s="161"/>
      <c r="F8" s="162">
        <v>119602</v>
      </c>
      <c r="G8" s="163"/>
      <c r="H8" s="164"/>
    </row>
    <row r="9" spans="1:8" x14ac:dyDescent="0.15">
      <c r="A9" s="145" t="s">
        <v>544</v>
      </c>
      <c r="B9" s="150"/>
      <c r="C9" s="151"/>
      <c r="D9" s="152">
        <v>205323</v>
      </c>
      <c r="E9" s="153"/>
      <c r="F9" s="154">
        <v>301035</v>
      </c>
      <c r="G9" s="155"/>
      <c r="H9" s="156"/>
    </row>
    <row r="10" spans="1:8" x14ac:dyDescent="0.15">
      <c r="A10" s="157"/>
      <c r="B10" s="158"/>
      <c r="C10" s="159"/>
      <c r="D10" s="160">
        <v>96413</v>
      </c>
      <c r="E10" s="161"/>
      <c r="F10" s="162">
        <v>154376</v>
      </c>
      <c r="G10" s="163"/>
      <c r="H10" s="164"/>
    </row>
    <row r="11" spans="1:8" x14ac:dyDescent="0.15">
      <c r="A11" s="145" t="s">
        <v>545</v>
      </c>
      <c r="B11" s="150"/>
      <c r="C11" s="151"/>
      <c r="D11" s="152">
        <v>251961</v>
      </c>
      <c r="E11" s="153"/>
      <c r="F11" s="154">
        <v>277467</v>
      </c>
      <c r="G11" s="155"/>
      <c r="H11" s="156"/>
    </row>
    <row r="12" spans="1:8" x14ac:dyDescent="0.15">
      <c r="A12" s="157"/>
      <c r="B12" s="158"/>
      <c r="C12" s="165"/>
      <c r="D12" s="160">
        <v>101532</v>
      </c>
      <c r="E12" s="161"/>
      <c r="F12" s="162">
        <v>128378</v>
      </c>
      <c r="G12" s="163"/>
      <c r="H12" s="164"/>
    </row>
    <row r="13" spans="1:8" x14ac:dyDescent="0.15">
      <c r="A13" s="145"/>
      <c r="B13" s="150"/>
      <c r="C13" s="166"/>
      <c r="D13" s="167">
        <v>518753</v>
      </c>
      <c r="E13" s="168"/>
      <c r="F13" s="169">
        <v>281926</v>
      </c>
      <c r="G13" s="170"/>
      <c r="H13" s="156"/>
    </row>
    <row r="14" spans="1:8" x14ac:dyDescent="0.15">
      <c r="A14" s="157"/>
      <c r="B14" s="158"/>
      <c r="C14" s="159"/>
      <c r="D14" s="160">
        <v>150385</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-1.63</v>
      </c>
      <c r="C19" s="171">
        <f>ROUND(VALUE(SUBSTITUTE(実質収支比率等に係る経年分析!G$48,"▲","-")),2)</f>
        <v>2.41</v>
      </c>
      <c r="D19" s="171">
        <f>ROUND(VALUE(SUBSTITUTE(実質収支比率等に係る経年分析!H$48,"▲","-")),2)</f>
        <v>2.2000000000000002</v>
      </c>
      <c r="E19" s="171">
        <f>ROUND(VALUE(SUBSTITUTE(実質収支比率等に係る経年分析!I$48,"▲","-")),2)</f>
        <v>1.77</v>
      </c>
      <c r="F19" s="171">
        <f>ROUND(VALUE(SUBSTITUTE(実質収支比率等に係る経年分析!J$48,"▲","-")),2)</f>
        <v>4.78</v>
      </c>
    </row>
    <row r="20" spans="1:11" x14ac:dyDescent="0.15">
      <c r="A20" s="171" t="s">
        <v>55</v>
      </c>
      <c r="B20" s="171">
        <f>ROUND(VALUE(SUBSTITUTE(実質収支比率等に係る経年分析!F$47,"▲","-")),2)</f>
        <v>43.52</v>
      </c>
      <c r="C20" s="171">
        <f>ROUND(VALUE(SUBSTITUTE(実質収支比率等に係る経年分析!G$47,"▲","-")),2)</f>
        <v>44.32</v>
      </c>
      <c r="D20" s="171">
        <f>ROUND(VALUE(SUBSTITUTE(実質収支比率等に係る経年分析!H$47,"▲","-")),2)</f>
        <v>45.16</v>
      </c>
      <c r="E20" s="171">
        <f>ROUND(VALUE(SUBSTITUTE(実質収支比率等に係る経年分析!I$47,"▲","-")),2)</f>
        <v>48.89</v>
      </c>
      <c r="F20" s="171">
        <f>ROUND(VALUE(SUBSTITUTE(実質収支比率等に係る経年分析!J$47,"▲","-")),2)</f>
        <v>47.7</v>
      </c>
    </row>
    <row r="21" spans="1:11" x14ac:dyDescent="0.15">
      <c r="A21" s="171" t="s">
        <v>56</v>
      </c>
      <c r="B21" s="171">
        <f>IF(ISNUMBER(VALUE(SUBSTITUTE(実質収支比率等に係る経年分析!F$49,"▲","-"))),ROUND(VALUE(SUBSTITUTE(実質収支比率等に係る経年分析!F$49,"▲","-")),2),NA())</f>
        <v>-4.7300000000000004</v>
      </c>
      <c r="C21" s="171">
        <f>IF(ISNUMBER(VALUE(SUBSTITUTE(実質収支比率等に係る経年分析!G$49,"▲","-"))),ROUND(VALUE(SUBSTITUTE(実質収支比率等に係る経年分析!G$49,"▲","-")),2),NA())</f>
        <v>4.0999999999999996</v>
      </c>
      <c r="D21" s="171">
        <f>IF(ISNUMBER(VALUE(SUBSTITUTE(実質収支比率等に係る経年分析!H$49,"▲","-"))),ROUND(VALUE(SUBSTITUTE(実質収支比率等に係る経年分析!H$49,"▲","-")),2),NA())</f>
        <v>24.91</v>
      </c>
      <c r="E21" s="171">
        <f>IF(ISNUMBER(VALUE(SUBSTITUTE(実質収支比率等に係る経年分析!I$49,"▲","-"))),ROUND(VALUE(SUBSTITUTE(実質収支比率等に係る経年分析!I$49,"▲","-")),2),NA())</f>
        <v>4.45</v>
      </c>
      <c r="F21" s="171">
        <f>IF(ISNUMBER(VALUE(SUBSTITUTE(実質収支比率等に係る経年分析!J$49,"▲","-"))),ROUND(VALUE(SUBSTITUTE(実質収支比率等に係る経年分析!J$49,"▲","-")),2),NA())</f>
        <v>4.13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0.05</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0.16</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2.3199999999999998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1.21</v>
      </c>
    </row>
    <row r="36" spans="1:16" x14ac:dyDescent="0.15">
      <c r="A36" s="172" t="str">
        <f>IF(連結実質赤字比率に係る赤字・黒字の構成分析!C$34="",NA(),連結実質赤字比率に係る赤字・黒字の構成分析!C$34)</f>
        <v>一般会計</v>
      </c>
      <c r="B36" s="172">
        <f>IF(ROUND(VALUE(SUBSTITUTE(連結実質赤字比率に係る赤字・黒字の構成分析!F$34,"▲", "-")), 2) &lt; 0, ABS(ROUND(VALUE(SUBSTITUTE(連結実質赤字比率に係る赤字・黒字の構成分析!F$34,"▲", "-")), 2)), NA())</f>
        <v>1.63</v>
      </c>
      <c r="C36" s="172" t="e">
        <f>IF(ROUND(VALUE(SUBSTITUTE(連結実質赤字比率に係る赤字・黒字の構成分析!F$34,"▲", "-")), 2) &gt;= 0, ABS(ROUND(VALUE(SUBSTITUTE(連結実質赤字比率に係る赤字・黒字の構成分析!F$34,"▲", "-")), 2)), NA())</f>
        <v>#N/A</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2.2000000000000002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4.78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385</v>
      </c>
      <c r="E42" s="173"/>
      <c r="F42" s="173"/>
      <c r="G42" s="173">
        <f>'実質公債費比率（分子）の構造'!L$52</f>
        <v>391</v>
      </c>
      <c r="H42" s="173"/>
      <c r="I42" s="173"/>
      <c r="J42" s="173">
        <f>'実質公債費比率（分子）の構造'!M$52</f>
        <v>357</v>
      </c>
      <c r="K42" s="173"/>
      <c r="L42" s="173"/>
      <c r="M42" s="173">
        <f>'実質公債費比率（分子）の構造'!N$52</f>
        <v>364</v>
      </c>
      <c r="N42" s="173"/>
      <c r="O42" s="173"/>
      <c r="P42" s="173">
        <f>'実質公債費比率（分子）の構造'!O$52</f>
        <v>356</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7</v>
      </c>
      <c r="C44" s="173"/>
      <c r="D44" s="173"/>
      <c r="E44" s="173">
        <f>'実質公債費比率（分子）の構造'!L$50</f>
        <v>3</v>
      </c>
      <c r="F44" s="173"/>
      <c r="G44" s="173"/>
      <c r="H44" s="173">
        <f>'実質公債費比率（分子）の構造'!M$50</f>
        <v>5</v>
      </c>
      <c r="I44" s="173"/>
      <c r="J44" s="173"/>
      <c r="K44" s="173">
        <f>'実質公債費比率（分子）の構造'!N$50</f>
        <v>0</v>
      </c>
      <c r="L44" s="173"/>
      <c r="M44" s="173"/>
      <c r="N44" s="173">
        <f>'実質公債費比率（分子）の構造'!O$50</f>
        <v>0</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74</v>
      </c>
      <c r="C46" s="173"/>
      <c r="D46" s="173"/>
      <c r="E46" s="173">
        <f>'実質公債費比率（分子）の構造'!L$48</f>
        <v>75</v>
      </c>
      <c r="F46" s="173"/>
      <c r="G46" s="173"/>
      <c r="H46" s="173">
        <f>'実質公債費比率（分子）の構造'!M$48</f>
        <v>51</v>
      </c>
      <c r="I46" s="173"/>
      <c r="J46" s="173"/>
      <c r="K46" s="173">
        <f>'実質公債費比率（分子）の構造'!N$48</f>
        <v>50</v>
      </c>
      <c r="L46" s="173"/>
      <c r="M46" s="173"/>
      <c r="N46" s="173">
        <f>'実質公債費比率（分子）の構造'!O$48</f>
        <v>57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500</v>
      </c>
      <c r="C49" s="173"/>
      <c r="D49" s="173"/>
      <c r="E49" s="173">
        <f>'実質公債費比率（分子）の構造'!L$45</f>
        <v>494</v>
      </c>
      <c r="F49" s="173"/>
      <c r="G49" s="173"/>
      <c r="H49" s="173">
        <f>'実質公債費比率（分子）の構造'!M$45</f>
        <v>439</v>
      </c>
      <c r="I49" s="173"/>
      <c r="J49" s="173"/>
      <c r="K49" s="173">
        <f>'実質公債費比率（分子）の構造'!N$45</f>
        <v>390</v>
      </c>
      <c r="L49" s="173"/>
      <c r="M49" s="173"/>
      <c r="N49" s="173">
        <f>'実質公債費比率（分子）の構造'!O$45</f>
        <v>399</v>
      </c>
      <c r="O49" s="173"/>
      <c r="P49" s="173"/>
    </row>
    <row r="50" spans="1:16" x14ac:dyDescent="0.15">
      <c r="A50" s="173" t="s">
        <v>71</v>
      </c>
      <c r="B50" s="173" t="e">
        <f>NA()</f>
        <v>#N/A</v>
      </c>
      <c r="C50" s="173">
        <f>IF(ISNUMBER('実質公債費比率（分子）の構造'!K$53),'実質公債費比率（分子）の構造'!K$53,NA())</f>
        <v>196</v>
      </c>
      <c r="D50" s="173" t="e">
        <f>NA()</f>
        <v>#N/A</v>
      </c>
      <c r="E50" s="173" t="e">
        <f>NA()</f>
        <v>#N/A</v>
      </c>
      <c r="F50" s="173">
        <f>IF(ISNUMBER('実質公債費比率（分子）の構造'!L$53),'実質公債費比率（分子）の構造'!L$53,NA())</f>
        <v>181</v>
      </c>
      <c r="G50" s="173" t="e">
        <f>NA()</f>
        <v>#N/A</v>
      </c>
      <c r="H50" s="173" t="e">
        <f>NA()</f>
        <v>#N/A</v>
      </c>
      <c r="I50" s="173">
        <f>IF(ISNUMBER('実質公債費比率（分子）の構造'!M$53),'実質公債費比率（分子）の構造'!M$53,NA())</f>
        <v>138</v>
      </c>
      <c r="J50" s="173" t="e">
        <f>NA()</f>
        <v>#N/A</v>
      </c>
      <c r="K50" s="173" t="e">
        <f>NA()</f>
        <v>#N/A</v>
      </c>
      <c r="L50" s="173">
        <f>IF(ISNUMBER('実質公債費比率（分子）の構造'!N$53),'実質公債費比率（分子）の構造'!N$53,NA())</f>
        <v>76</v>
      </c>
      <c r="M50" s="173" t="e">
        <f>NA()</f>
        <v>#N/A</v>
      </c>
      <c r="N50" s="173" t="e">
        <f>NA()</f>
        <v>#N/A</v>
      </c>
      <c r="O50" s="173">
        <f>IF(ISNUMBER('実質公債費比率（分子）の構造'!O$53),'実質公債費比率（分子）の構造'!O$53,NA())</f>
        <v>100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3012</v>
      </c>
      <c r="E56" s="172"/>
      <c r="F56" s="172"/>
      <c r="G56" s="172">
        <f>'将来負担比率（分子）の構造'!J$52</f>
        <v>3264</v>
      </c>
      <c r="H56" s="172"/>
      <c r="I56" s="172"/>
      <c r="J56" s="172">
        <f>'将来負担比率（分子）の構造'!K$52</f>
        <v>3090</v>
      </c>
      <c r="K56" s="172"/>
      <c r="L56" s="172"/>
      <c r="M56" s="172">
        <f>'将来負担比率（分子）の構造'!L$52</f>
        <v>3043</v>
      </c>
      <c r="N56" s="172"/>
      <c r="O56" s="172"/>
      <c r="P56" s="172">
        <f>'将来負担比率（分子）の構造'!M$52</f>
        <v>3014</v>
      </c>
    </row>
    <row r="57" spans="1:16" x14ac:dyDescent="0.15">
      <c r="A57" s="172" t="s">
        <v>42</v>
      </c>
      <c r="B57" s="172"/>
      <c r="C57" s="172"/>
      <c r="D57" s="172">
        <f>'将来負担比率（分子）の構造'!I$51</f>
        <v>550</v>
      </c>
      <c r="E57" s="172"/>
      <c r="F57" s="172"/>
      <c r="G57" s="172">
        <f>'将来負担比率（分子）の構造'!J$51</f>
        <v>504</v>
      </c>
      <c r="H57" s="172"/>
      <c r="I57" s="172"/>
      <c r="J57" s="172">
        <f>'将来負担比率（分子）の構造'!K$51</f>
        <v>443</v>
      </c>
      <c r="K57" s="172"/>
      <c r="L57" s="172"/>
      <c r="M57" s="172">
        <f>'将来負担比率（分子）の構造'!L$51</f>
        <v>410</v>
      </c>
      <c r="N57" s="172"/>
      <c r="O57" s="172"/>
      <c r="P57" s="172">
        <f>'将来負担比率（分子）の構造'!M$51</f>
        <v>369</v>
      </c>
    </row>
    <row r="58" spans="1:16" x14ac:dyDescent="0.15">
      <c r="A58" s="172" t="s">
        <v>41</v>
      </c>
      <c r="B58" s="172"/>
      <c r="C58" s="172"/>
      <c r="D58" s="172">
        <f>'将来負担比率（分子）の構造'!I$50</f>
        <v>3563</v>
      </c>
      <c r="E58" s="172"/>
      <c r="F58" s="172"/>
      <c r="G58" s="172">
        <f>'将来負担比率（分子）の構造'!J$50</f>
        <v>3200</v>
      </c>
      <c r="H58" s="172"/>
      <c r="I58" s="172"/>
      <c r="J58" s="172">
        <f>'将来負担比率（分子）の構造'!K$50</f>
        <v>2782</v>
      </c>
      <c r="K58" s="172"/>
      <c r="L58" s="172"/>
      <c r="M58" s="172">
        <f>'将来負担比率（分子）の構造'!L$50</f>
        <v>2833</v>
      </c>
      <c r="N58" s="172"/>
      <c r="O58" s="172"/>
      <c r="P58" s="172">
        <f>'将来負担比率（分子）の構造'!M$50</f>
        <v>2857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v>
      </c>
      <c r="C61" s="172"/>
      <c r="D61" s="172"/>
      <c r="E61" s="172">
        <f>'将来負担比率（分子）の構造'!J$46</f>
        <v>2</v>
      </c>
      <c r="F61" s="172"/>
      <c r="G61" s="172"/>
      <c r="H61" s="172">
        <f>'将来負担比率（分子）の構造'!K$46</f>
        <v>2</v>
      </c>
      <c r="I61" s="172"/>
      <c r="J61" s="172"/>
      <c r="K61" s="172">
        <f>'将来負担比率（分子）の構造'!L$46</f>
        <v>2</v>
      </c>
      <c r="L61" s="172"/>
      <c r="M61" s="172"/>
      <c r="N61" s="172">
        <f>'将来負担比率（分子）の構造'!M$46</f>
        <v>2</v>
      </c>
      <c r="O61" s="172"/>
      <c r="P61" s="172"/>
    </row>
    <row r="62" spans="1:16" x14ac:dyDescent="0.15">
      <c r="A62" s="172" t="s">
        <v>35</v>
      </c>
      <c r="B62" s="172">
        <f>'将来負担比率（分子）の構造'!I$45</f>
        <v>305</v>
      </c>
      <c r="C62" s="172"/>
      <c r="D62" s="172"/>
      <c r="E62" s="172">
        <f>'将来負担比率（分子）の構造'!J$45</f>
        <v>228</v>
      </c>
      <c r="F62" s="172"/>
      <c r="G62" s="172"/>
      <c r="H62" s="172">
        <f>'将来負担比率（分子）の構造'!K$45</f>
        <v>238</v>
      </c>
      <c r="I62" s="172"/>
      <c r="J62" s="172"/>
      <c r="K62" s="172">
        <f>'将来負担比率（分子）の構造'!L$45</f>
        <v>194</v>
      </c>
      <c r="L62" s="172"/>
      <c r="M62" s="172"/>
      <c r="N62" s="172">
        <f>'将来負担比率（分子）の構造'!M$45</f>
        <v>215</v>
      </c>
      <c r="O62" s="172"/>
      <c r="P62" s="172"/>
    </row>
    <row r="63" spans="1:16" x14ac:dyDescent="0.15">
      <c r="A63" s="172" t="s">
        <v>34</v>
      </c>
      <c r="B63" s="172">
        <f>'将来負担比率（分子）の構造'!I$44</f>
        <v>21</v>
      </c>
      <c r="C63" s="172"/>
      <c r="D63" s="172"/>
      <c r="E63" s="172">
        <f>'将来負担比率（分子）の構造'!J$44</f>
        <v>19</v>
      </c>
      <c r="F63" s="172"/>
      <c r="G63" s="172"/>
      <c r="H63" s="172">
        <f>'将来負担比率（分子）の構造'!K$44</f>
        <v>16</v>
      </c>
      <c r="I63" s="172"/>
      <c r="J63" s="172"/>
      <c r="K63" s="172">
        <f>'将来負担比率（分子）の構造'!L$44</f>
        <v>14</v>
      </c>
      <c r="L63" s="172"/>
      <c r="M63" s="172"/>
      <c r="N63" s="172">
        <f>'将来負担比率（分子）の構造'!M$44</f>
        <v>12</v>
      </c>
      <c r="O63" s="172"/>
      <c r="P63" s="172"/>
    </row>
    <row r="64" spans="1:16" x14ac:dyDescent="0.15">
      <c r="A64" s="172" t="s">
        <v>33</v>
      </c>
      <c r="B64" s="172">
        <f>'将来負担比率（分子）の構造'!I$43</f>
        <v>668</v>
      </c>
      <c r="C64" s="172"/>
      <c r="D64" s="172"/>
      <c r="E64" s="172">
        <f>'将来負担比率（分子）の構造'!J$43</f>
        <v>610</v>
      </c>
      <c r="F64" s="172"/>
      <c r="G64" s="172"/>
      <c r="H64" s="172">
        <f>'将来負担比率（分子）の構造'!K$43</f>
        <v>584</v>
      </c>
      <c r="I64" s="172"/>
      <c r="J64" s="172"/>
      <c r="K64" s="172">
        <f>'将来負担比率（分子）の構造'!L$43</f>
        <v>549</v>
      </c>
      <c r="L64" s="172"/>
      <c r="M64" s="172"/>
      <c r="N64" s="172">
        <f>'将来負担比率（分子）の構造'!M$43</f>
        <v>526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4013</v>
      </c>
      <c r="C66" s="172"/>
      <c r="D66" s="172"/>
      <c r="E66" s="172">
        <f>'将来負担比率（分子）の構造'!J$41</f>
        <v>4356</v>
      </c>
      <c r="F66" s="172"/>
      <c r="G66" s="172"/>
      <c r="H66" s="172">
        <f>'将来負担比率（分子）の構造'!K$41</f>
        <v>4069</v>
      </c>
      <c r="I66" s="172"/>
      <c r="J66" s="172"/>
      <c r="K66" s="172">
        <f>'将来負担比率（分子）の構造'!L$41</f>
        <v>3991</v>
      </c>
      <c r="L66" s="172"/>
      <c r="M66" s="172"/>
      <c r="N66" s="172">
        <f>'将来負担比率（分子）の構造'!M$41</f>
        <v>3784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617</v>
      </c>
      <c r="C72" s="176">
        <f>基金残高に係る経年分析!G55</f>
        <v>685</v>
      </c>
      <c r="D72" s="176">
        <f>基金残高に係る経年分析!H55</f>
        <v>700</v>
      </c>
    </row>
    <row r="73" spans="1:16" x14ac:dyDescent="0.15">
      <c r="A73" s="175" t="s">
        <v>78</v>
      </c>
      <c r="B73" s="176">
        <f>基金残高に係る経年分析!F56</f>
        <v>428</v>
      </c>
      <c r="C73" s="176">
        <f>基金残高に係る経年分析!G56</f>
        <v>428</v>
      </c>
      <c r="D73" s="176">
        <f>基金残高に係る経年分析!H56</f>
        <v>428</v>
      </c>
    </row>
    <row r="74" spans="1:16" x14ac:dyDescent="0.15">
      <c r="A74" s="175" t="s">
        <v>79</v>
      </c>
      <c r="B74" s="176">
        <f>基金残高に係る経年分析!F57</f>
        <v>1699</v>
      </c>
      <c r="C74" s="176">
        <f>基金残高に係る経年分析!G57</f>
        <v>1683</v>
      </c>
      <c r="D74" s="176">
        <f>基金残高に係る経年分析!H57</f>
        <v>1728</v>
      </c>
    </row>
  </sheetData>
  <sheetProtection algorithmName="SHA-512" hashValue="EMnvdMB3bYarTPZRCmHEQfSjiTm0oUtu4nbP8KWUSPhAbUcNDQyNuxpCJJ75U9BJhTgBcv2leBojKTb+OldQqQ==" saltValue="zwpbup3/98ZJVPLeDi/Mp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226</v>
      </c>
      <c r="C5" s="731"/>
      <c r="D5" s="731"/>
      <c r="E5" s="731"/>
      <c r="F5" s="731"/>
      <c r="G5" s="731"/>
      <c r="H5" s="731"/>
      <c r="I5" s="731"/>
      <c r="J5" s="731"/>
      <c r="K5" s="731"/>
      <c r="L5" s="731"/>
      <c r="M5" s="731"/>
      <c r="N5" s="731"/>
      <c r="O5" s="731"/>
      <c r="P5" s="731"/>
      <c r="Q5" s="732"/>
      <c r="R5" s="717">
        <v>106298</v>
      </c>
      <c r="S5" s="718"/>
      <c r="T5" s="718"/>
      <c r="U5" s="718"/>
      <c r="V5" s="718"/>
      <c r="W5" s="718"/>
      <c r="X5" s="718"/>
      <c r="Y5" s="761"/>
      <c r="Z5" s="779">
        <v>4.4000000000000004</v>
      </c>
      <c r="AA5" s="779"/>
      <c r="AB5" s="779"/>
      <c r="AC5" s="779"/>
      <c r="AD5" s="780">
        <v>106298</v>
      </c>
      <c r="AE5" s="780"/>
      <c r="AF5" s="780"/>
      <c r="AG5" s="780"/>
      <c r="AH5" s="780"/>
      <c r="AI5" s="780"/>
      <c r="AJ5" s="780"/>
      <c r="AK5" s="780"/>
      <c r="AL5" s="762">
        <v>7.4</v>
      </c>
      <c r="AM5" s="735"/>
      <c r="AN5" s="735"/>
      <c r="AO5" s="763"/>
      <c r="AP5" s="730" t="s">
        <v>227</v>
      </c>
      <c r="AQ5" s="731"/>
      <c r="AR5" s="731"/>
      <c r="AS5" s="731"/>
      <c r="AT5" s="731"/>
      <c r="AU5" s="731"/>
      <c r="AV5" s="731"/>
      <c r="AW5" s="731"/>
      <c r="AX5" s="731"/>
      <c r="AY5" s="731"/>
      <c r="AZ5" s="731"/>
      <c r="BA5" s="731"/>
      <c r="BB5" s="731"/>
      <c r="BC5" s="731"/>
      <c r="BD5" s="731"/>
      <c r="BE5" s="731"/>
      <c r="BF5" s="732"/>
      <c r="BG5" s="664">
        <v>106298</v>
      </c>
      <c r="BH5" s="665"/>
      <c r="BI5" s="665"/>
      <c r="BJ5" s="665"/>
      <c r="BK5" s="665"/>
      <c r="BL5" s="665"/>
      <c r="BM5" s="665"/>
      <c r="BN5" s="666"/>
      <c r="BO5" s="691">
        <v>100</v>
      </c>
      <c r="BP5" s="691"/>
      <c r="BQ5" s="691"/>
      <c r="BR5" s="691"/>
      <c r="BS5" s="692">
        <v>827</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15">
      <c r="B6" s="661" t="s">
        <v>231</v>
      </c>
      <c r="C6" s="662"/>
      <c r="D6" s="662"/>
      <c r="E6" s="662"/>
      <c r="F6" s="662"/>
      <c r="G6" s="662"/>
      <c r="H6" s="662"/>
      <c r="I6" s="662"/>
      <c r="J6" s="662"/>
      <c r="K6" s="662"/>
      <c r="L6" s="662"/>
      <c r="M6" s="662"/>
      <c r="N6" s="662"/>
      <c r="O6" s="662"/>
      <c r="P6" s="662"/>
      <c r="Q6" s="663"/>
      <c r="R6" s="664">
        <v>34878</v>
      </c>
      <c r="S6" s="665"/>
      <c r="T6" s="665"/>
      <c r="U6" s="665"/>
      <c r="V6" s="665"/>
      <c r="W6" s="665"/>
      <c r="X6" s="665"/>
      <c r="Y6" s="666"/>
      <c r="Z6" s="691">
        <v>1.5</v>
      </c>
      <c r="AA6" s="691"/>
      <c r="AB6" s="691"/>
      <c r="AC6" s="691"/>
      <c r="AD6" s="692">
        <v>34878</v>
      </c>
      <c r="AE6" s="692"/>
      <c r="AF6" s="692"/>
      <c r="AG6" s="692"/>
      <c r="AH6" s="692"/>
      <c r="AI6" s="692"/>
      <c r="AJ6" s="692"/>
      <c r="AK6" s="692"/>
      <c r="AL6" s="667">
        <v>2.4</v>
      </c>
      <c r="AM6" s="668"/>
      <c r="AN6" s="668"/>
      <c r="AO6" s="693"/>
      <c r="AP6" s="661" t="s">
        <v>232</v>
      </c>
      <c r="AQ6" s="662"/>
      <c r="AR6" s="662"/>
      <c r="AS6" s="662"/>
      <c r="AT6" s="662"/>
      <c r="AU6" s="662"/>
      <c r="AV6" s="662"/>
      <c r="AW6" s="662"/>
      <c r="AX6" s="662"/>
      <c r="AY6" s="662"/>
      <c r="AZ6" s="662"/>
      <c r="BA6" s="662"/>
      <c r="BB6" s="662"/>
      <c r="BC6" s="662"/>
      <c r="BD6" s="662"/>
      <c r="BE6" s="662"/>
      <c r="BF6" s="663"/>
      <c r="BG6" s="664">
        <v>106298</v>
      </c>
      <c r="BH6" s="665"/>
      <c r="BI6" s="665"/>
      <c r="BJ6" s="665"/>
      <c r="BK6" s="665"/>
      <c r="BL6" s="665"/>
      <c r="BM6" s="665"/>
      <c r="BN6" s="666"/>
      <c r="BO6" s="691">
        <v>100</v>
      </c>
      <c r="BP6" s="691"/>
      <c r="BQ6" s="691"/>
      <c r="BR6" s="691"/>
      <c r="BS6" s="692">
        <v>827</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43088</v>
      </c>
      <c r="CS6" s="665"/>
      <c r="CT6" s="665"/>
      <c r="CU6" s="665"/>
      <c r="CV6" s="665"/>
      <c r="CW6" s="665"/>
      <c r="CX6" s="665"/>
      <c r="CY6" s="666"/>
      <c r="CZ6" s="762">
        <v>1.9</v>
      </c>
      <c r="DA6" s="735"/>
      <c r="DB6" s="735"/>
      <c r="DC6" s="765"/>
      <c r="DD6" s="670" t="s">
        <v>128</v>
      </c>
      <c r="DE6" s="665"/>
      <c r="DF6" s="665"/>
      <c r="DG6" s="665"/>
      <c r="DH6" s="665"/>
      <c r="DI6" s="665"/>
      <c r="DJ6" s="665"/>
      <c r="DK6" s="665"/>
      <c r="DL6" s="665"/>
      <c r="DM6" s="665"/>
      <c r="DN6" s="665"/>
      <c r="DO6" s="665"/>
      <c r="DP6" s="666"/>
      <c r="DQ6" s="670">
        <v>43088</v>
      </c>
      <c r="DR6" s="665"/>
      <c r="DS6" s="665"/>
      <c r="DT6" s="665"/>
      <c r="DU6" s="665"/>
      <c r="DV6" s="665"/>
      <c r="DW6" s="665"/>
      <c r="DX6" s="665"/>
      <c r="DY6" s="665"/>
      <c r="DZ6" s="665"/>
      <c r="EA6" s="665"/>
      <c r="EB6" s="665"/>
      <c r="EC6" s="705"/>
    </row>
    <row r="7" spans="2:143" ht="11.25" customHeight="1" x14ac:dyDescent="0.15">
      <c r="B7" s="661" t="s">
        <v>234</v>
      </c>
      <c r="C7" s="662"/>
      <c r="D7" s="662"/>
      <c r="E7" s="662"/>
      <c r="F7" s="662"/>
      <c r="G7" s="662"/>
      <c r="H7" s="662"/>
      <c r="I7" s="662"/>
      <c r="J7" s="662"/>
      <c r="K7" s="662"/>
      <c r="L7" s="662"/>
      <c r="M7" s="662"/>
      <c r="N7" s="662"/>
      <c r="O7" s="662"/>
      <c r="P7" s="662"/>
      <c r="Q7" s="663"/>
      <c r="R7" s="664">
        <v>82</v>
      </c>
      <c r="S7" s="665"/>
      <c r="T7" s="665"/>
      <c r="U7" s="665"/>
      <c r="V7" s="665"/>
      <c r="W7" s="665"/>
      <c r="X7" s="665"/>
      <c r="Y7" s="666"/>
      <c r="Z7" s="691">
        <v>0</v>
      </c>
      <c r="AA7" s="691"/>
      <c r="AB7" s="691"/>
      <c r="AC7" s="691"/>
      <c r="AD7" s="692">
        <v>82</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54849</v>
      </c>
      <c r="BH7" s="665"/>
      <c r="BI7" s="665"/>
      <c r="BJ7" s="665"/>
      <c r="BK7" s="665"/>
      <c r="BL7" s="665"/>
      <c r="BM7" s="665"/>
      <c r="BN7" s="666"/>
      <c r="BO7" s="691">
        <v>51.6</v>
      </c>
      <c r="BP7" s="691"/>
      <c r="BQ7" s="691"/>
      <c r="BR7" s="691"/>
      <c r="BS7" s="692">
        <v>827</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407519</v>
      </c>
      <c r="CS7" s="665"/>
      <c r="CT7" s="665"/>
      <c r="CU7" s="665"/>
      <c r="CV7" s="665"/>
      <c r="CW7" s="665"/>
      <c r="CX7" s="665"/>
      <c r="CY7" s="666"/>
      <c r="CZ7" s="691">
        <v>17.600000000000001</v>
      </c>
      <c r="DA7" s="691"/>
      <c r="DB7" s="691"/>
      <c r="DC7" s="691"/>
      <c r="DD7" s="670">
        <v>3278</v>
      </c>
      <c r="DE7" s="665"/>
      <c r="DF7" s="665"/>
      <c r="DG7" s="665"/>
      <c r="DH7" s="665"/>
      <c r="DI7" s="665"/>
      <c r="DJ7" s="665"/>
      <c r="DK7" s="665"/>
      <c r="DL7" s="665"/>
      <c r="DM7" s="665"/>
      <c r="DN7" s="665"/>
      <c r="DO7" s="665"/>
      <c r="DP7" s="666"/>
      <c r="DQ7" s="670">
        <v>304345</v>
      </c>
      <c r="DR7" s="665"/>
      <c r="DS7" s="665"/>
      <c r="DT7" s="665"/>
      <c r="DU7" s="665"/>
      <c r="DV7" s="665"/>
      <c r="DW7" s="665"/>
      <c r="DX7" s="665"/>
      <c r="DY7" s="665"/>
      <c r="DZ7" s="665"/>
      <c r="EA7" s="665"/>
      <c r="EB7" s="665"/>
      <c r="EC7" s="705"/>
    </row>
    <row r="8" spans="2:143" ht="11.25" customHeight="1" x14ac:dyDescent="0.15">
      <c r="B8" s="661" t="s">
        <v>237</v>
      </c>
      <c r="C8" s="662"/>
      <c r="D8" s="662"/>
      <c r="E8" s="662"/>
      <c r="F8" s="662"/>
      <c r="G8" s="662"/>
      <c r="H8" s="662"/>
      <c r="I8" s="662"/>
      <c r="J8" s="662"/>
      <c r="K8" s="662"/>
      <c r="L8" s="662"/>
      <c r="M8" s="662"/>
      <c r="N8" s="662"/>
      <c r="O8" s="662"/>
      <c r="P8" s="662"/>
      <c r="Q8" s="663"/>
      <c r="R8" s="664">
        <v>421</v>
      </c>
      <c r="S8" s="665"/>
      <c r="T8" s="665"/>
      <c r="U8" s="665"/>
      <c r="V8" s="665"/>
      <c r="W8" s="665"/>
      <c r="X8" s="665"/>
      <c r="Y8" s="666"/>
      <c r="Z8" s="691">
        <v>0</v>
      </c>
      <c r="AA8" s="691"/>
      <c r="AB8" s="691"/>
      <c r="AC8" s="691"/>
      <c r="AD8" s="692">
        <v>421</v>
      </c>
      <c r="AE8" s="692"/>
      <c r="AF8" s="692"/>
      <c r="AG8" s="692"/>
      <c r="AH8" s="692"/>
      <c r="AI8" s="692"/>
      <c r="AJ8" s="692"/>
      <c r="AK8" s="692"/>
      <c r="AL8" s="667">
        <v>0</v>
      </c>
      <c r="AM8" s="668"/>
      <c r="AN8" s="668"/>
      <c r="AO8" s="693"/>
      <c r="AP8" s="661" t="s">
        <v>238</v>
      </c>
      <c r="AQ8" s="662"/>
      <c r="AR8" s="662"/>
      <c r="AS8" s="662"/>
      <c r="AT8" s="662"/>
      <c r="AU8" s="662"/>
      <c r="AV8" s="662"/>
      <c r="AW8" s="662"/>
      <c r="AX8" s="662"/>
      <c r="AY8" s="662"/>
      <c r="AZ8" s="662"/>
      <c r="BA8" s="662"/>
      <c r="BB8" s="662"/>
      <c r="BC8" s="662"/>
      <c r="BD8" s="662"/>
      <c r="BE8" s="662"/>
      <c r="BF8" s="663"/>
      <c r="BG8" s="664">
        <v>1750</v>
      </c>
      <c r="BH8" s="665"/>
      <c r="BI8" s="665"/>
      <c r="BJ8" s="665"/>
      <c r="BK8" s="665"/>
      <c r="BL8" s="665"/>
      <c r="BM8" s="665"/>
      <c r="BN8" s="666"/>
      <c r="BO8" s="691">
        <v>1.6</v>
      </c>
      <c r="BP8" s="691"/>
      <c r="BQ8" s="691"/>
      <c r="BR8" s="691"/>
      <c r="BS8" s="692" t="s">
        <v>128</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273570</v>
      </c>
      <c r="CS8" s="665"/>
      <c r="CT8" s="665"/>
      <c r="CU8" s="665"/>
      <c r="CV8" s="665"/>
      <c r="CW8" s="665"/>
      <c r="CX8" s="665"/>
      <c r="CY8" s="666"/>
      <c r="CZ8" s="691">
        <v>11.8</v>
      </c>
      <c r="DA8" s="691"/>
      <c r="DB8" s="691"/>
      <c r="DC8" s="691"/>
      <c r="DD8" s="670" t="s">
        <v>128</v>
      </c>
      <c r="DE8" s="665"/>
      <c r="DF8" s="665"/>
      <c r="DG8" s="665"/>
      <c r="DH8" s="665"/>
      <c r="DI8" s="665"/>
      <c r="DJ8" s="665"/>
      <c r="DK8" s="665"/>
      <c r="DL8" s="665"/>
      <c r="DM8" s="665"/>
      <c r="DN8" s="665"/>
      <c r="DO8" s="665"/>
      <c r="DP8" s="666"/>
      <c r="DQ8" s="670">
        <v>163337</v>
      </c>
      <c r="DR8" s="665"/>
      <c r="DS8" s="665"/>
      <c r="DT8" s="665"/>
      <c r="DU8" s="665"/>
      <c r="DV8" s="665"/>
      <c r="DW8" s="665"/>
      <c r="DX8" s="665"/>
      <c r="DY8" s="665"/>
      <c r="DZ8" s="665"/>
      <c r="EA8" s="665"/>
      <c r="EB8" s="665"/>
      <c r="EC8" s="705"/>
    </row>
    <row r="9" spans="2:143" ht="11.25" customHeight="1" x14ac:dyDescent="0.15">
      <c r="B9" s="661" t="s">
        <v>240</v>
      </c>
      <c r="C9" s="662"/>
      <c r="D9" s="662"/>
      <c r="E9" s="662"/>
      <c r="F9" s="662"/>
      <c r="G9" s="662"/>
      <c r="H9" s="662"/>
      <c r="I9" s="662"/>
      <c r="J9" s="662"/>
      <c r="K9" s="662"/>
      <c r="L9" s="662"/>
      <c r="M9" s="662"/>
      <c r="N9" s="662"/>
      <c r="O9" s="662"/>
      <c r="P9" s="662"/>
      <c r="Q9" s="663"/>
      <c r="R9" s="664">
        <v>510</v>
      </c>
      <c r="S9" s="665"/>
      <c r="T9" s="665"/>
      <c r="U9" s="665"/>
      <c r="V9" s="665"/>
      <c r="W9" s="665"/>
      <c r="X9" s="665"/>
      <c r="Y9" s="666"/>
      <c r="Z9" s="691">
        <v>0</v>
      </c>
      <c r="AA9" s="691"/>
      <c r="AB9" s="691"/>
      <c r="AC9" s="691"/>
      <c r="AD9" s="692">
        <v>510</v>
      </c>
      <c r="AE9" s="692"/>
      <c r="AF9" s="692"/>
      <c r="AG9" s="692"/>
      <c r="AH9" s="692"/>
      <c r="AI9" s="692"/>
      <c r="AJ9" s="692"/>
      <c r="AK9" s="692"/>
      <c r="AL9" s="667">
        <v>0</v>
      </c>
      <c r="AM9" s="668"/>
      <c r="AN9" s="668"/>
      <c r="AO9" s="693"/>
      <c r="AP9" s="661" t="s">
        <v>241</v>
      </c>
      <c r="AQ9" s="662"/>
      <c r="AR9" s="662"/>
      <c r="AS9" s="662"/>
      <c r="AT9" s="662"/>
      <c r="AU9" s="662"/>
      <c r="AV9" s="662"/>
      <c r="AW9" s="662"/>
      <c r="AX9" s="662"/>
      <c r="AY9" s="662"/>
      <c r="AZ9" s="662"/>
      <c r="BA9" s="662"/>
      <c r="BB9" s="662"/>
      <c r="BC9" s="662"/>
      <c r="BD9" s="662"/>
      <c r="BE9" s="662"/>
      <c r="BF9" s="663"/>
      <c r="BG9" s="664">
        <v>49146</v>
      </c>
      <c r="BH9" s="665"/>
      <c r="BI9" s="665"/>
      <c r="BJ9" s="665"/>
      <c r="BK9" s="665"/>
      <c r="BL9" s="665"/>
      <c r="BM9" s="665"/>
      <c r="BN9" s="666"/>
      <c r="BO9" s="691">
        <v>46.2</v>
      </c>
      <c r="BP9" s="691"/>
      <c r="BQ9" s="691"/>
      <c r="BR9" s="691"/>
      <c r="BS9" s="692" t="s">
        <v>128</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281690</v>
      </c>
      <c r="CS9" s="665"/>
      <c r="CT9" s="665"/>
      <c r="CU9" s="665"/>
      <c r="CV9" s="665"/>
      <c r="CW9" s="665"/>
      <c r="CX9" s="665"/>
      <c r="CY9" s="666"/>
      <c r="CZ9" s="691">
        <v>12.1</v>
      </c>
      <c r="DA9" s="691"/>
      <c r="DB9" s="691"/>
      <c r="DC9" s="691"/>
      <c r="DD9" s="670">
        <v>1577</v>
      </c>
      <c r="DE9" s="665"/>
      <c r="DF9" s="665"/>
      <c r="DG9" s="665"/>
      <c r="DH9" s="665"/>
      <c r="DI9" s="665"/>
      <c r="DJ9" s="665"/>
      <c r="DK9" s="665"/>
      <c r="DL9" s="665"/>
      <c r="DM9" s="665"/>
      <c r="DN9" s="665"/>
      <c r="DO9" s="665"/>
      <c r="DP9" s="666"/>
      <c r="DQ9" s="670">
        <v>160093</v>
      </c>
      <c r="DR9" s="665"/>
      <c r="DS9" s="665"/>
      <c r="DT9" s="665"/>
      <c r="DU9" s="665"/>
      <c r="DV9" s="665"/>
      <c r="DW9" s="665"/>
      <c r="DX9" s="665"/>
      <c r="DY9" s="665"/>
      <c r="DZ9" s="665"/>
      <c r="EA9" s="665"/>
      <c r="EB9" s="665"/>
      <c r="EC9" s="705"/>
    </row>
    <row r="10" spans="2:143" ht="11.25" customHeight="1" x14ac:dyDescent="0.15">
      <c r="B10" s="661" t="s">
        <v>243</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2737</v>
      </c>
      <c r="BH10" s="665"/>
      <c r="BI10" s="665"/>
      <c r="BJ10" s="665"/>
      <c r="BK10" s="665"/>
      <c r="BL10" s="665"/>
      <c r="BM10" s="665"/>
      <c r="BN10" s="666"/>
      <c r="BO10" s="691">
        <v>2.6</v>
      </c>
      <c r="BP10" s="691"/>
      <c r="BQ10" s="691"/>
      <c r="BR10" s="691"/>
      <c r="BS10" s="692">
        <v>477</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t="s">
        <v>128</v>
      </c>
      <c r="CS10" s="665"/>
      <c r="CT10" s="665"/>
      <c r="CU10" s="665"/>
      <c r="CV10" s="665"/>
      <c r="CW10" s="665"/>
      <c r="CX10" s="665"/>
      <c r="CY10" s="666"/>
      <c r="CZ10" s="691" t="s">
        <v>128</v>
      </c>
      <c r="DA10" s="691"/>
      <c r="DB10" s="691"/>
      <c r="DC10" s="691"/>
      <c r="DD10" s="670" t="s">
        <v>128</v>
      </c>
      <c r="DE10" s="665"/>
      <c r="DF10" s="665"/>
      <c r="DG10" s="665"/>
      <c r="DH10" s="665"/>
      <c r="DI10" s="665"/>
      <c r="DJ10" s="665"/>
      <c r="DK10" s="665"/>
      <c r="DL10" s="665"/>
      <c r="DM10" s="665"/>
      <c r="DN10" s="665"/>
      <c r="DO10" s="665"/>
      <c r="DP10" s="666"/>
      <c r="DQ10" s="670" t="s">
        <v>128</v>
      </c>
      <c r="DR10" s="665"/>
      <c r="DS10" s="665"/>
      <c r="DT10" s="665"/>
      <c r="DU10" s="665"/>
      <c r="DV10" s="665"/>
      <c r="DW10" s="665"/>
      <c r="DX10" s="665"/>
      <c r="DY10" s="665"/>
      <c r="DZ10" s="665"/>
      <c r="EA10" s="665"/>
      <c r="EB10" s="665"/>
      <c r="EC10" s="705"/>
    </row>
    <row r="11" spans="2:143" ht="11.25" customHeight="1" x14ac:dyDescent="0.15">
      <c r="B11" s="661" t="s">
        <v>246</v>
      </c>
      <c r="C11" s="662"/>
      <c r="D11" s="662"/>
      <c r="E11" s="662"/>
      <c r="F11" s="662"/>
      <c r="G11" s="662"/>
      <c r="H11" s="662"/>
      <c r="I11" s="662"/>
      <c r="J11" s="662"/>
      <c r="K11" s="662"/>
      <c r="L11" s="662"/>
      <c r="M11" s="662"/>
      <c r="N11" s="662"/>
      <c r="O11" s="662"/>
      <c r="P11" s="662"/>
      <c r="Q11" s="663"/>
      <c r="R11" s="664">
        <v>27644</v>
      </c>
      <c r="S11" s="665"/>
      <c r="T11" s="665"/>
      <c r="U11" s="665"/>
      <c r="V11" s="665"/>
      <c r="W11" s="665"/>
      <c r="X11" s="665"/>
      <c r="Y11" s="666"/>
      <c r="Z11" s="667">
        <v>1.2</v>
      </c>
      <c r="AA11" s="668"/>
      <c r="AB11" s="668"/>
      <c r="AC11" s="669"/>
      <c r="AD11" s="670">
        <v>27644</v>
      </c>
      <c r="AE11" s="665"/>
      <c r="AF11" s="665"/>
      <c r="AG11" s="665"/>
      <c r="AH11" s="665"/>
      <c r="AI11" s="665"/>
      <c r="AJ11" s="665"/>
      <c r="AK11" s="666"/>
      <c r="AL11" s="667">
        <v>1.9</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1216</v>
      </c>
      <c r="BH11" s="665"/>
      <c r="BI11" s="665"/>
      <c r="BJ11" s="665"/>
      <c r="BK11" s="665"/>
      <c r="BL11" s="665"/>
      <c r="BM11" s="665"/>
      <c r="BN11" s="666"/>
      <c r="BO11" s="691">
        <v>1.1000000000000001</v>
      </c>
      <c r="BP11" s="691"/>
      <c r="BQ11" s="691"/>
      <c r="BR11" s="691"/>
      <c r="BS11" s="692">
        <v>350</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327210</v>
      </c>
      <c r="CS11" s="665"/>
      <c r="CT11" s="665"/>
      <c r="CU11" s="665"/>
      <c r="CV11" s="665"/>
      <c r="CW11" s="665"/>
      <c r="CX11" s="665"/>
      <c r="CY11" s="666"/>
      <c r="CZ11" s="691">
        <v>14.1</v>
      </c>
      <c r="DA11" s="691"/>
      <c r="DB11" s="691"/>
      <c r="DC11" s="691"/>
      <c r="DD11" s="670">
        <v>112634</v>
      </c>
      <c r="DE11" s="665"/>
      <c r="DF11" s="665"/>
      <c r="DG11" s="665"/>
      <c r="DH11" s="665"/>
      <c r="DI11" s="665"/>
      <c r="DJ11" s="665"/>
      <c r="DK11" s="665"/>
      <c r="DL11" s="665"/>
      <c r="DM11" s="665"/>
      <c r="DN11" s="665"/>
      <c r="DO11" s="665"/>
      <c r="DP11" s="666"/>
      <c r="DQ11" s="670">
        <v>75869</v>
      </c>
      <c r="DR11" s="665"/>
      <c r="DS11" s="665"/>
      <c r="DT11" s="665"/>
      <c r="DU11" s="665"/>
      <c r="DV11" s="665"/>
      <c r="DW11" s="665"/>
      <c r="DX11" s="665"/>
      <c r="DY11" s="665"/>
      <c r="DZ11" s="665"/>
      <c r="EA11" s="665"/>
      <c r="EB11" s="665"/>
      <c r="EC11" s="705"/>
    </row>
    <row r="12" spans="2:143" ht="11.25" customHeight="1" x14ac:dyDescent="0.15">
      <c r="B12" s="661" t="s">
        <v>249</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128</v>
      </c>
      <c r="AA12" s="691"/>
      <c r="AB12" s="691"/>
      <c r="AC12" s="691"/>
      <c r="AD12" s="692" t="s">
        <v>128</v>
      </c>
      <c r="AE12" s="692"/>
      <c r="AF12" s="692"/>
      <c r="AG12" s="692"/>
      <c r="AH12" s="692"/>
      <c r="AI12" s="692"/>
      <c r="AJ12" s="692"/>
      <c r="AK12" s="692"/>
      <c r="AL12" s="667" t="s">
        <v>128</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41986</v>
      </c>
      <c r="BH12" s="665"/>
      <c r="BI12" s="665"/>
      <c r="BJ12" s="665"/>
      <c r="BK12" s="665"/>
      <c r="BL12" s="665"/>
      <c r="BM12" s="665"/>
      <c r="BN12" s="666"/>
      <c r="BO12" s="691">
        <v>39.5</v>
      </c>
      <c r="BP12" s="691"/>
      <c r="BQ12" s="691"/>
      <c r="BR12" s="691"/>
      <c r="BS12" s="692" t="s">
        <v>128</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105901</v>
      </c>
      <c r="CS12" s="665"/>
      <c r="CT12" s="665"/>
      <c r="CU12" s="665"/>
      <c r="CV12" s="665"/>
      <c r="CW12" s="665"/>
      <c r="CX12" s="665"/>
      <c r="CY12" s="666"/>
      <c r="CZ12" s="691">
        <v>4.5999999999999996</v>
      </c>
      <c r="DA12" s="691"/>
      <c r="DB12" s="691"/>
      <c r="DC12" s="691"/>
      <c r="DD12" s="670">
        <v>38777</v>
      </c>
      <c r="DE12" s="665"/>
      <c r="DF12" s="665"/>
      <c r="DG12" s="665"/>
      <c r="DH12" s="665"/>
      <c r="DI12" s="665"/>
      <c r="DJ12" s="665"/>
      <c r="DK12" s="665"/>
      <c r="DL12" s="665"/>
      <c r="DM12" s="665"/>
      <c r="DN12" s="665"/>
      <c r="DO12" s="665"/>
      <c r="DP12" s="666"/>
      <c r="DQ12" s="670">
        <v>55960</v>
      </c>
      <c r="DR12" s="665"/>
      <c r="DS12" s="665"/>
      <c r="DT12" s="665"/>
      <c r="DU12" s="665"/>
      <c r="DV12" s="665"/>
      <c r="DW12" s="665"/>
      <c r="DX12" s="665"/>
      <c r="DY12" s="665"/>
      <c r="DZ12" s="665"/>
      <c r="EA12" s="665"/>
      <c r="EB12" s="665"/>
      <c r="EC12" s="705"/>
    </row>
    <row r="13" spans="2:143" ht="11.25" customHeight="1" x14ac:dyDescent="0.15">
      <c r="B13" s="661" t="s">
        <v>252</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41985</v>
      </c>
      <c r="BH13" s="665"/>
      <c r="BI13" s="665"/>
      <c r="BJ13" s="665"/>
      <c r="BK13" s="665"/>
      <c r="BL13" s="665"/>
      <c r="BM13" s="665"/>
      <c r="BN13" s="666"/>
      <c r="BO13" s="691">
        <v>39.5</v>
      </c>
      <c r="BP13" s="691"/>
      <c r="BQ13" s="691"/>
      <c r="BR13" s="691"/>
      <c r="BS13" s="692" t="s">
        <v>128</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236914</v>
      </c>
      <c r="CS13" s="665"/>
      <c r="CT13" s="665"/>
      <c r="CU13" s="665"/>
      <c r="CV13" s="665"/>
      <c r="CW13" s="665"/>
      <c r="CX13" s="665"/>
      <c r="CY13" s="666"/>
      <c r="CZ13" s="691">
        <v>10.199999999999999</v>
      </c>
      <c r="DA13" s="691"/>
      <c r="DB13" s="691"/>
      <c r="DC13" s="691"/>
      <c r="DD13" s="670">
        <v>104010</v>
      </c>
      <c r="DE13" s="665"/>
      <c r="DF13" s="665"/>
      <c r="DG13" s="665"/>
      <c r="DH13" s="665"/>
      <c r="DI13" s="665"/>
      <c r="DJ13" s="665"/>
      <c r="DK13" s="665"/>
      <c r="DL13" s="665"/>
      <c r="DM13" s="665"/>
      <c r="DN13" s="665"/>
      <c r="DO13" s="665"/>
      <c r="DP13" s="666"/>
      <c r="DQ13" s="670">
        <v>143223</v>
      </c>
      <c r="DR13" s="665"/>
      <c r="DS13" s="665"/>
      <c r="DT13" s="665"/>
      <c r="DU13" s="665"/>
      <c r="DV13" s="665"/>
      <c r="DW13" s="665"/>
      <c r="DX13" s="665"/>
      <c r="DY13" s="665"/>
      <c r="DZ13" s="665"/>
      <c r="EA13" s="665"/>
      <c r="EB13" s="665"/>
      <c r="EC13" s="705"/>
    </row>
    <row r="14" spans="2:143" ht="11.25" customHeight="1" x14ac:dyDescent="0.15">
      <c r="B14" s="661" t="s">
        <v>255</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2869</v>
      </c>
      <c r="BH14" s="665"/>
      <c r="BI14" s="665"/>
      <c r="BJ14" s="665"/>
      <c r="BK14" s="665"/>
      <c r="BL14" s="665"/>
      <c r="BM14" s="665"/>
      <c r="BN14" s="666"/>
      <c r="BO14" s="691">
        <v>2.7</v>
      </c>
      <c r="BP14" s="691"/>
      <c r="BQ14" s="691"/>
      <c r="BR14" s="691"/>
      <c r="BS14" s="692" t="s">
        <v>128</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101424</v>
      </c>
      <c r="CS14" s="665"/>
      <c r="CT14" s="665"/>
      <c r="CU14" s="665"/>
      <c r="CV14" s="665"/>
      <c r="CW14" s="665"/>
      <c r="CX14" s="665"/>
      <c r="CY14" s="666"/>
      <c r="CZ14" s="691">
        <v>4.4000000000000004</v>
      </c>
      <c r="DA14" s="691"/>
      <c r="DB14" s="691"/>
      <c r="DC14" s="691"/>
      <c r="DD14" s="670" t="s">
        <v>128</v>
      </c>
      <c r="DE14" s="665"/>
      <c r="DF14" s="665"/>
      <c r="DG14" s="665"/>
      <c r="DH14" s="665"/>
      <c r="DI14" s="665"/>
      <c r="DJ14" s="665"/>
      <c r="DK14" s="665"/>
      <c r="DL14" s="665"/>
      <c r="DM14" s="665"/>
      <c r="DN14" s="665"/>
      <c r="DO14" s="665"/>
      <c r="DP14" s="666"/>
      <c r="DQ14" s="670">
        <v>101424</v>
      </c>
      <c r="DR14" s="665"/>
      <c r="DS14" s="665"/>
      <c r="DT14" s="665"/>
      <c r="DU14" s="665"/>
      <c r="DV14" s="665"/>
      <c r="DW14" s="665"/>
      <c r="DX14" s="665"/>
      <c r="DY14" s="665"/>
      <c r="DZ14" s="665"/>
      <c r="EA14" s="665"/>
      <c r="EB14" s="665"/>
      <c r="EC14" s="705"/>
    </row>
    <row r="15" spans="2:143" ht="11.25" customHeight="1" x14ac:dyDescent="0.15">
      <c r="B15" s="661" t="s">
        <v>258</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6594</v>
      </c>
      <c r="BH15" s="665"/>
      <c r="BI15" s="665"/>
      <c r="BJ15" s="665"/>
      <c r="BK15" s="665"/>
      <c r="BL15" s="665"/>
      <c r="BM15" s="665"/>
      <c r="BN15" s="666"/>
      <c r="BO15" s="691">
        <v>6.2</v>
      </c>
      <c r="BP15" s="691"/>
      <c r="BQ15" s="691"/>
      <c r="BR15" s="691"/>
      <c r="BS15" s="692" t="s">
        <v>128</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143727</v>
      </c>
      <c r="CS15" s="665"/>
      <c r="CT15" s="665"/>
      <c r="CU15" s="665"/>
      <c r="CV15" s="665"/>
      <c r="CW15" s="665"/>
      <c r="CX15" s="665"/>
      <c r="CY15" s="666"/>
      <c r="CZ15" s="691">
        <v>6.2</v>
      </c>
      <c r="DA15" s="691"/>
      <c r="DB15" s="691"/>
      <c r="DC15" s="691"/>
      <c r="DD15" s="670" t="s">
        <v>128</v>
      </c>
      <c r="DE15" s="665"/>
      <c r="DF15" s="665"/>
      <c r="DG15" s="665"/>
      <c r="DH15" s="665"/>
      <c r="DI15" s="665"/>
      <c r="DJ15" s="665"/>
      <c r="DK15" s="665"/>
      <c r="DL15" s="665"/>
      <c r="DM15" s="665"/>
      <c r="DN15" s="665"/>
      <c r="DO15" s="665"/>
      <c r="DP15" s="666"/>
      <c r="DQ15" s="670">
        <v>128059</v>
      </c>
      <c r="DR15" s="665"/>
      <c r="DS15" s="665"/>
      <c r="DT15" s="665"/>
      <c r="DU15" s="665"/>
      <c r="DV15" s="665"/>
      <c r="DW15" s="665"/>
      <c r="DX15" s="665"/>
      <c r="DY15" s="665"/>
      <c r="DZ15" s="665"/>
      <c r="EA15" s="665"/>
      <c r="EB15" s="665"/>
      <c r="EC15" s="705"/>
    </row>
    <row r="16" spans="2:143" ht="11.25" customHeight="1" x14ac:dyDescent="0.15">
      <c r="B16" s="661" t="s">
        <v>261</v>
      </c>
      <c r="C16" s="662"/>
      <c r="D16" s="662"/>
      <c r="E16" s="662"/>
      <c r="F16" s="662"/>
      <c r="G16" s="662"/>
      <c r="H16" s="662"/>
      <c r="I16" s="662"/>
      <c r="J16" s="662"/>
      <c r="K16" s="662"/>
      <c r="L16" s="662"/>
      <c r="M16" s="662"/>
      <c r="N16" s="662"/>
      <c r="O16" s="662"/>
      <c r="P16" s="662"/>
      <c r="Q16" s="663"/>
      <c r="R16" s="664">
        <v>1943</v>
      </c>
      <c r="S16" s="665"/>
      <c r="T16" s="665"/>
      <c r="U16" s="665"/>
      <c r="V16" s="665"/>
      <c r="W16" s="665"/>
      <c r="X16" s="665"/>
      <c r="Y16" s="666"/>
      <c r="Z16" s="691">
        <v>0.1</v>
      </c>
      <c r="AA16" s="691"/>
      <c r="AB16" s="691"/>
      <c r="AC16" s="691"/>
      <c r="AD16" s="692">
        <v>1943</v>
      </c>
      <c r="AE16" s="692"/>
      <c r="AF16" s="692"/>
      <c r="AG16" s="692"/>
      <c r="AH16" s="692"/>
      <c r="AI16" s="692"/>
      <c r="AJ16" s="692"/>
      <c r="AK16" s="692"/>
      <c r="AL16" s="667">
        <v>0.1</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t="s">
        <v>128</v>
      </c>
      <c r="CS16" s="665"/>
      <c r="CT16" s="665"/>
      <c r="CU16" s="665"/>
      <c r="CV16" s="665"/>
      <c r="CW16" s="665"/>
      <c r="CX16" s="665"/>
      <c r="CY16" s="666"/>
      <c r="CZ16" s="691" t="s">
        <v>128</v>
      </c>
      <c r="DA16" s="691"/>
      <c r="DB16" s="691"/>
      <c r="DC16" s="691"/>
      <c r="DD16" s="670" t="s">
        <v>128</v>
      </c>
      <c r="DE16" s="665"/>
      <c r="DF16" s="665"/>
      <c r="DG16" s="665"/>
      <c r="DH16" s="665"/>
      <c r="DI16" s="665"/>
      <c r="DJ16" s="665"/>
      <c r="DK16" s="665"/>
      <c r="DL16" s="665"/>
      <c r="DM16" s="665"/>
      <c r="DN16" s="665"/>
      <c r="DO16" s="665"/>
      <c r="DP16" s="666"/>
      <c r="DQ16" s="670" t="s">
        <v>128</v>
      </c>
      <c r="DR16" s="665"/>
      <c r="DS16" s="665"/>
      <c r="DT16" s="665"/>
      <c r="DU16" s="665"/>
      <c r="DV16" s="665"/>
      <c r="DW16" s="665"/>
      <c r="DX16" s="665"/>
      <c r="DY16" s="665"/>
      <c r="DZ16" s="665"/>
      <c r="EA16" s="665"/>
      <c r="EB16" s="665"/>
      <c r="EC16" s="705"/>
    </row>
    <row r="17" spans="2:133" ht="11.25" customHeight="1" x14ac:dyDescent="0.15">
      <c r="B17" s="661" t="s">
        <v>264</v>
      </c>
      <c r="C17" s="662"/>
      <c r="D17" s="662"/>
      <c r="E17" s="662"/>
      <c r="F17" s="662"/>
      <c r="G17" s="662"/>
      <c r="H17" s="662"/>
      <c r="I17" s="662"/>
      <c r="J17" s="662"/>
      <c r="K17" s="662"/>
      <c r="L17" s="662"/>
      <c r="M17" s="662"/>
      <c r="N17" s="662"/>
      <c r="O17" s="662"/>
      <c r="P17" s="662"/>
      <c r="Q17" s="663"/>
      <c r="R17" s="664">
        <v>1185</v>
      </c>
      <c r="S17" s="665"/>
      <c r="T17" s="665"/>
      <c r="U17" s="665"/>
      <c r="V17" s="665"/>
      <c r="W17" s="665"/>
      <c r="X17" s="665"/>
      <c r="Y17" s="666"/>
      <c r="Z17" s="691">
        <v>0</v>
      </c>
      <c r="AA17" s="691"/>
      <c r="AB17" s="691"/>
      <c r="AC17" s="691"/>
      <c r="AD17" s="692">
        <v>1185</v>
      </c>
      <c r="AE17" s="692"/>
      <c r="AF17" s="692"/>
      <c r="AG17" s="692"/>
      <c r="AH17" s="692"/>
      <c r="AI17" s="692"/>
      <c r="AJ17" s="692"/>
      <c r="AK17" s="692"/>
      <c r="AL17" s="667">
        <v>0.1</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398890</v>
      </c>
      <c r="CS17" s="665"/>
      <c r="CT17" s="665"/>
      <c r="CU17" s="665"/>
      <c r="CV17" s="665"/>
      <c r="CW17" s="665"/>
      <c r="CX17" s="665"/>
      <c r="CY17" s="666"/>
      <c r="CZ17" s="691">
        <v>17.2</v>
      </c>
      <c r="DA17" s="691"/>
      <c r="DB17" s="691"/>
      <c r="DC17" s="691"/>
      <c r="DD17" s="670" t="s">
        <v>128</v>
      </c>
      <c r="DE17" s="665"/>
      <c r="DF17" s="665"/>
      <c r="DG17" s="665"/>
      <c r="DH17" s="665"/>
      <c r="DI17" s="665"/>
      <c r="DJ17" s="665"/>
      <c r="DK17" s="665"/>
      <c r="DL17" s="665"/>
      <c r="DM17" s="665"/>
      <c r="DN17" s="665"/>
      <c r="DO17" s="665"/>
      <c r="DP17" s="666"/>
      <c r="DQ17" s="670">
        <v>345137</v>
      </c>
      <c r="DR17" s="665"/>
      <c r="DS17" s="665"/>
      <c r="DT17" s="665"/>
      <c r="DU17" s="665"/>
      <c r="DV17" s="665"/>
      <c r="DW17" s="665"/>
      <c r="DX17" s="665"/>
      <c r="DY17" s="665"/>
      <c r="DZ17" s="665"/>
      <c r="EA17" s="665"/>
      <c r="EB17" s="665"/>
      <c r="EC17" s="705"/>
    </row>
    <row r="18" spans="2:133" ht="11.25" customHeight="1" x14ac:dyDescent="0.15">
      <c r="B18" s="661" t="s">
        <v>267</v>
      </c>
      <c r="C18" s="662"/>
      <c r="D18" s="662"/>
      <c r="E18" s="662"/>
      <c r="F18" s="662"/>
      <c r="G18" s="662"/>
      <c r="H18" s="662"/>
      <c r="I18" s="662"/>
      <c r="J18" s="662"/>
      <c r="K18" s="662"/>
      <c r="L18" s="662"/>
      <c r="M18" s="662"/>
      <c r="N18" s="662"/>
      <c r="O18" s="662"/>
      <c r="P18" s="662"/>
      <c r="Q18" s="663"/>
      <c r="R18" s="664">
        <v>1253</v>
      </c>
      <c r="S18" s="665"/>
      <c r="T18" s="665"/>
      <c r="U18" s="665"/>
      <c r="V18" s="665"/>
      <c r="W18" s="665"/>
      <c r="X18" s="665"/>
      <c r="Y18" s="666"/>
      <c r="Z18" s="691">
        <v>0.1</v>
      </c>
      <c r="AA18" s="691"/>
      <c r="AB18" s="691"/>
      <c r="AC18" s="691"/>
      <c r="AD18" s="692">
        <v>1253</v>
      </c>
      <c r="AE18" s="692"/>
      <c r="AF18" s="692"/>
      <c r="AG18" s="692"/>
      <c r="AH18" s="692"/>
      <c r="AI18" s="692"/>
      <c r="AJ18" s="692"/>
      <c r="AK18" s="692"/>
      <c r="AL18" s="667">
        <v>0.10000000149011612</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15">
      <c r="B19" s="661" t="s">
        <v>270</v>
      </c>
      <c r="C19" s="662"/>
      <c r="D19" s="662"/>
      <c r="E19" s="662"/>
      <c r="F19" s="662"/>
      <c r="G19" s="662"/>
      <c r="H19" s="662"/>
      <c r="I19" s="662"/>
      <c r="J19" s="662"/>
      <c r="K19" s="662"/>
      <c r="L19" s="662"/>
      <c r="M19" s="662"/>
      <c r="N19" s="662"/>
      <c r="O19" s="662"/>
      <c r="P19" s="662"/>
      <c r="Q19" s="663"/>
      <c r="R19" s="664">
        <v>463</v>
      </c>
      <c r="S19" s="665"/>
      <c r="T19" s="665"/>
      <c r="U19" s="665"/>
      <c r="V19" s="665"/>
      <c r="W19" s="665"/>
      <c r="X19" s="665"/>
      <c r="Y19" s="666"/>
      <c r="Z19" s="691">
        <v>0</v>
      </c>
      <c r="AA19" s="691"/>
      <c r="AB19" s="691"/>
      <c r="AC19" s="691"/>
      <c r="AD19" s="692">
        <v>463</v>
      </c>
      <c r="AE19" s="692"/>
      <c r="AF19" s="692"/>
      <c r="AG19" s="692"/>
      <c r="AH19" s="692"/>
      <c r="AI19" s="692"/>
      <c r="AJ19" s="692"/>
      <c r="AK19" s="692"/>
      <c r="AL19" s="667">
        <v>0</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t="s">
        <v>128</v>
      </c>
      <c r="BH19" s="665"/>
      <c r="BI19" s="665"/>
      <c r="BJ19" s="665"/>
      <c r="BK19" s="665"/>
      <c r="BL19" s="665"/>
      <c r="BM19" s="665"/>
      <c r="BN19" s="666"/>
      <c r="BO19" s="691" t="s">
        <v>128</v>
      </c>
      <c r="BP19" s="691"/>
      <c r="BQ19" s="691"/>
      <c r="BR19" s="691"/>
      <c r="BS19" s="692" t="s">
        <v>128</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15">
      <c r="B20" s="661" t="s">
        <v>273</v>
      </c>
      <c r="C20" s="662"/>
      <c r="D20" s="662"/>
      <c r="E20" s="662"/>
      <c r="F20" s="662"/>
      <c r="G20" s="662"/>
      <c r="H20" s="662"/>
      <c r="I20" s="662"/>
      <c r="J20" s="662"/>
      <c r="K20" s="662"/>
      <c r="L20" s="662"/>
      <c r="M20" s="662"/>
      <c r="N20" s="662"/>
      <c r="O20" s="662"/>
      <c r="P20" s="662"/>
      <c r="Q20" s="663"/>
      <c r="R20" s="664">
        <v>540</v>
      </c>
      <c r="S20" s="665"/>
      <c r="T20" s="665"/>
      <c r="U20" s="665"/>
      <c r="V20" s="665"/>
      <c r="W20" s="665"/>
      <c r="X20" s="665"/>
      <c r="Y20" s="666"/>
      <c r="Z20" s="691">
        <v>0</v>
      </c>
      <c r="AA20" s="691"/>
      <c r="AB20" s="691"/>
      <c r="AC20" s="691"/>
      <c r="AD20" s="692">
        <v>540</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t="s">
        <v>128</v>
      </c>
      <c r="BH20" s="665"/>
      <c r="BI20" s="665"/>
      <c r="BJ20" s="665"/>
      <c r="BK20" s="665"/>
      <c r="BL20" s="665"/>
      <c r="BM20" s="665"/>
      <c r="BN20" s="666"/>
      <c r="BO20" s="691" t="s">
        <v>128</v>
      </c>
      <c r="BP20" s="691"/>
      <c r="BQ20" s="691"/>
      <c r="BR20" s="691"/>
      <c r="BS20" s="692" t="s">
        <v>128</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2319933</v>
      </c>
      <c r="CS20" s="665"/>
      <c r="CT20" s="665"/>
      <c r="CU20" s="665"/>
      <c r="CV20" s="665"/>
      <c r="CW20" s="665"/>
      <c r="CX20" s="665"/>
      <c r="CY20" s="666"/>
      <c r="CZ20" s="691">
        <v>100</v>
      </c>
      <c r="DA20" s="691"/>
      <c r="DB20" s="691"/>
      <c r="DC20" s="691"/>
      <c r="DD20" s="670">
        <v>260276</v>
      </c>
      <c r="DE20" s="665"/>
      <c r="DF20" s="665"/>
      <c r="DG20" s="665"/>
      <c r="DH20" s="665"/>
      <c r="DI20" s="665"/>
      <c r="DJ20" s="665"/>
      <c r="DK20" s="665"/>
      <c r="DL20" s="665"/>
      <c r="DM20" s="665"/>
      <c r="DN20" s="665"/>
      <c r="DO20" s="665"/>
      <c r="DP20" s="666"/>
      <c r="DQ20" s="670">
        <v>1520535</v>
      </c>
      <c r="DR20" s="665"/>
      <c r="DS20" s="665"/>
      <c r="DT20" s="665"/>
      <c r="DU20" s="665"/>
      <c r="DV20" s="665"/>
      <c r="DW20" s="665"/>
      <c r="DX20" s="665"/>
      <c r="DY20" s="665"/>
      <c r="DZ20" s="665"/>
      <c r="EA20" s="665"/>
      <c r="EB20" s="665"/>
      <c r="EC20" s="705"/>
    </row>
    <row r="21" spans="2:133" ht="11.25" customHeight="1" x14ac:dyDescent="0.15">
      <c r="B21" s="661" t="s">
        <v>276</v>
      </c>
      <c r="C21" s="662"/>
      <c r="D21" s="662"/>
      <c r="E21" s="662"/>
      <c r="F21" s="662"/>
      <c r="G21" s="662"/>
      <c r="H21" s="662"/>
      <c r="I21" s="662"/>
      <c r="J21" s="662"/>
      <c r="K21" s="662"/>
      <c r="L21" s="662"/>
      <c r="M21" s="662"/>
      <c r="N21" s="662"/>
      <c r="O21" s="662"/>
      <c r="P21" s="662"/>
      <c r="Q21" s="663"/>
      <c r="R21" s="664">
        <v>55</v>
      </c>
      <c r="S21" s="665"/>
      <c r="T21" s="665"/>
      <c r="U21" s="665"/>
      <c r="V21" s="665"/>
      <c r="W21" s="665"/>
      <c r="X21" s="665"/>
      <c r="Y21" s="666"/>
      <c r="Z21" s="691">
        <v>0</v>
      </c>
      <c r="AA21" s="691"/>
      <c r="AB21" s="691"/>
      <c r="AC21" s="691"/>
      <c r="AD21" s="692">
        <v>55</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t="s">
        <v>128</v>
      </c>
      <c r="BH21" s="665"/>
      <c r="BI21" s="665"/>
      <c r="BJ21" s="665"/>
      <c r="BK21" s="665"/>
      <c r="BL21" s="665"/>
      <c r="BM21" s="665"/>
      <c r="BN21" s="666"/>
      <c r="BO21" s="691" t="s">
        <v>128</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278</v>
      </c>
      <c r="C22" s="728"/>
      <c r="D22" s="728"/>
      <c r="E22" s="728"/>
      <c r="F22" s="728"/>
      <c r="G22" s="728"/>
      <c r="H22" s="728"/>
      <c r="I22" s="728"/>
      <c r="J22" s="728"/>
      <c r="K22" s="728"/>
      <c r="L22" s="728"/>
      <c r="M22" s="728"/>
      <c r="N22" s="728"/>
      <c r="O22" s="728"/>
      <c r="P22" s="728"/>
      <c r="Q22" s="729"/>
      <c r="R22" s="664">
        <v>195</v>
      </c>
      <c r="S22" s="665"/>
      <c r="T22" s="665"/>
      <c r="U22" s="665"/>
      <c r="V22" s="665"/>
      <c r="W22" s="665"/>
      <c r="X22" s="665"/>
      <c r="Y22" s="666"/>
      <c r="Z22" s="691">
        <v>0</v>
      </c>
      <c r="AA22" s="691"/>
      <c r="AB22" s="691"/>
      <c r="AC22" s="691"/>
      <c r="AD22" s="692">
        <v>195</v>
      </c>
      <c r="AE22" s="692"/>
      <c r="AF22" s="692"/>
      <c r="AG22" s="692"/>
      <c r="AH22" s="692"/>
      <c r="AI22" s="692"/>
      <c r="AJ22" s="692"/>
      <c r="AK22" s="692"/>
      <c r="AL22" s="667">
        <v>0</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281</v>
      </c>
      <c r="C23" s="662"/>
      <c r="D23" s="662"/>
      <c r="E23" s="662"/>
      <c r="F23" s="662"/>
      <c r="G23" s="662"/>
      <c r="H23" s="662"/>
      <c r="I23" s="662"/>
      <c r="J23" s="662"/>
      <c r="K23" s="662"/>
      <c r="L23" s="662"/>
      <c r="M23" s="662"/>
      <c r="N23" s="662"/>
      <c r="O23" s="662"/>
      <c r="P23" s="662"/>
      <c r="Q23" s="663"/>
      <c r="R23" s="664">
        <v>1376310</v>
      </c>
      <c r="S23" s="665"/>
      <c r="T23" s="665"/>
      <c r="U23" s="665"/>
      <c r="V23" s="665"/>
      <c r="W23" s="665"/>
      <c r="X23" s="665"/>
      <c r="Y23" s="666"/>
      <c r="Z23" s="691">
        <v>57.6</v>
      </c>
      <c r="AA23" s="691"/>
      <c r="AB23" s="691"/>
      <c r="AC23" s="691"/>
      <c r="AD23" s="692">
        <v>1258297</v>
      </c>
      <c r="AE23" s="692"/>
      <c r="AF23" s="692"/>
      <c r="AG23" s="692"/>
      <c r="AH23" s="692"/>
      <c r="AI23" s="692"/>
      <c r="AJ23" s="692"/>
      <c r="AK23" s="692"/>
      <c r="AL23" s="667">
        <v>87.3</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15">
      <c r="B24" s="661" t="s">
        <v>288</v>
      </c>
      <c r="C24" s="662"/>
      <c r="D24" s="662"/>
      <c r="E24" s="662"/>
      <c r="F24" s="662"/>
      <c r="G24" s="662"/>
      <c r="H24" s="662"/>
      <c r="I24" s="662"/>
      <c r="J24" s="662"/>
      <c r="K24" s="662"/>
      <c r="L24" s="662"/>
      <c r="M24" s="662"/>
      <c r="N24" s="662"/>
      <c r="O24" s="662"/>
      <c r="P24" s="662"/>
      <c r="Q24" s="663"/>
      <c r="R24" s="664">
        <v>1258297</v>
      </c>
      <c r="S24" s="665"/>
      <c r="T24" s="665"/>
      <c r="U24" s="665"/>
      <c r="V24" s="665"/>
      <c r="W24" s="665"/>
      <c r="X24" s="665"/>
      <c r="Y24" s="666"/>
      <c r="Z24" s="691">
        <v>52.6</v>
      </c>
      <c r="AA24" s="691"/>
      <c r="AB24" s="691"/>
      <c r="AC24" s="691"/>
      <c r="AD24" s="692">
        <v>1258297</v>
      </c>
      <c r="AE24" s="692"/>
      <c r="AF24" s="692"/>
      <c r="AG24" s="692"/>
      <c r="AH24" s="692"/>
      <c r="AI24" s="692"/>
      <c r="AJ24" s="692"/>
      <c r="AK24" s="692"/>
      <c r="AL24" s="667">
        <v>87.3</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947239</v>
      </c>
      <c r="CS24" s="718"/>
      <c r="CT24" s="718"/>
      <c r="CU24" s="718"/>
      <c r="CV24" s="718"/>
      <c r="CW24" s="718"/>
      <c r="CX24" s="718"/>
      <c r="CY24" s="761"/>
      <c r="CZ24" s="762">
        <v>40.799999999999997</v>
      </c>
      <c r="DA24" s="735"/>
      <c r="DB24" s="735"/>
      <c r="DC24" s="765"/>
      <c r="DD24" s="760">
        <v>810208</v>
      </c>
      <c r="DE24" s="718"/>
      <c r="DF24" s="718"/>
      <c r="DG24" s="718"/>
      <c r="DH24" s="718"/>
      <c r="DI24" s="718"/>
      <c r="DJ24" s="718"/>
      <c r="DK24" s="761"/>
      <c r="DL24" s="760">
        <v>809080</v>
      </c>
      <c r="DM24" s="718"/>
      <c r="DN24" s="718"/>
      <c r="DO24" s="718"/>
      <c r="DP24" s="718"/>
      <c r="DQ24" s="718"/>
      <c r="DR24" s="718"/>
      <c r="DS24" s="718"/>
      <c r="DT24" s="718"/>
      <c r="DU24" s="718"/>
      <c r="DV24" s="761"/>
      <c r="DW24" s="762">
        <v>56.1</v>
      </c>
      <c r="DX24" s="735"/>
      <c r="DY24" s="735"/>
      <c r="DZ24" s="735"/>
      <c r="EA24" s="735"/>
      <c r="EB24" s="735"/>
      <c r="EC24" s="763"/>
    </row>
    <row r="25" spans="2:133" ht="11.25" customHeight="1" x14ac:dyDescent="0.15">
      <c r="B25" s="661" t="s">
        <v>291</v>
      </c>
      <c r="C25" s="662"/>
      <c r="D25" s="662"/>
      <c r="E25" s="662"/>
      <c r="F25" s="662"/>
      <c r="G25" s="662"/>
      <c r="H25" s="662"/>
      <c r="I25" s="662"/>
      <c r="J25" s="662"/>
      <c r="K25" s="662"/>
      <c r="L25" s="662"/>
      <c r="M25" s="662"/>
      <c r="N25" s="662"/>
      <c r="O25" s="662"/>
      <c r="P25" s="662"/>
      <c r="Q25" s="663"/>
      <c r="R25" s="664">
        <v>118013</v>
      </c>
      <c r="S25" s="665"/>
      <c r="T25" s="665"/>
      <c r="U25" s="665"/>
      <c r="V25" s="665"/>
      <c r="W25" s="665"/>
      <c r="X25" s="665"/>
      <c r="Y25" s="666"/>
      <c r="Z25" s="691">
        <v>4.9000000000000004</v>
      </c>
      <c r="AA25" s="691"/>
      <c r="AB25" s="691"/>
      <c r="AC25" s="691"/>
      <c r="AD25" s="692" t="s">
        <v>128</v>
      </c>
      <c r="AE25" s="692"/>
      <c r="AF25" s="692"/>
      <c r="AG25" s="692"/>
      <c r="AH25" s="692"/>
      <c r="AI25" s="692"/>
      <c r="AJ25" s="692"/>
      <c r="AK25" s="692"/>
      <c r="AL25" s="667" t="s">
        <v>128</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471774</v>
      </c>
      <c r="CS25" s="675"/>
      <c r="CT25" s="675"/>
      <c r="CU25" s="675"/>
      <c r="CV25" s="675"/>
      <c r="CW25" s="675"/>
      <c r="CX25" s="675"/>
      <c r="CY25" s="676"/>
      <c r="CZ25" s="667">
        <v>20.3</v>
      </c>
      <c r="DA25" s="677"/>
      <c r="DB25" s="677"/>
      <c r="DC25" s="678"/>
      <c r="DD25" s="670">
        <v>446483</v>
      </c>
      <c r="DE25" s="675"/>
      <c r="DF25" s="675"/>
      <c r="DG25" s="675"/>
      <c r="DH25" s="675"/>
      <c r="DI25" s="675"/>
      <c r="DJ25" s="675"/>
      <c r="DK25" s="676"/>
      <c r="DL25" s="670">
        <v>445949</v>
      </c>
      <c r="DM25" s="675"/>
      <c r="DN25" s="675"/>
      <c r="DO25" s="675"/>
      <c r="DP25" s="675"/>
      <c r="DQ25" s="675"/>
      <c r="DR25" s="675"/>
      <c r="DS25" s="675"/>
      <c r="DT25" s="675"/>
      <c r="DU25" s="675"/>
      <c r="DV25" s="676"/>
      <c r="DW25" s="667">
        <v>30.9</v>
      </c>
      <c r="DX25" s="677"/>
      <c r="DY25" s="677"/>
      <c r="DZ25" s="677"/>
      <c r="EA25" s="677"/>
      <c r="EB25" s="677"/>
      <c r="EC25" s="698"/>
    </row>
    <row r="26" spans="2:133" ht="11.25" customHeight="1" x14ac:dyDescent="0.15">
      <c r="B26" s="661" t="s">
        <v>294</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258726</v>
      </c>
      <c r="CS26" s="665"/>
      <c r="CT26" s="665"/>
      <c r="CU26" s="665"/>
      <c r="CV26" s="665"/>
      <c r="CW26" s="665"/>
      <c r="CX26" s="665"/>
      <c r="CY26" s="666"/>
      <c r="CZ26" s="667">
        <v>11.2</v>
      </c>
      <c r="DA26" s="677"/>
      <c r="DB26" s="677"/>
      <c r="DC26" s="678"/>
      <c r="DD26" s="670">
        <v>240999</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15">
      <c r="B27" s="661" t="s">
        <v>297</v>
      </c>
      <c r="C27" s="662"/>
      <c r="D27" s="662"/>
      <c r="E27" s="662"/>
      <c r="F27" s="662"/>
      <c r="G27" s="662"/>
      <c r="H27" s="662"/>
      <c r="I27" s="662"/>
      <c r="J27" s="662"/>
      <c r="K27" s="662"/>
      <c r="L27" s="662"/>
      <c r="M27" s="662"/>
      <c r="N27" s="662"/>
      <c r="O27" s="662"/>
      <c r="P27" s="662"/>
      <c r="Q27" s="663"/>
      <c r="R27" s="664">
        <v>1550524</v>
      </c>
      <c r="S27" s="665"/>
      <c r="T27" s="665"/>
      <c r="U27" s="665"/>
      <c r="V27" s="665"/>
      <c r="W27" s="665"/>
      <c r="X27" s="665"/>
      <c r="Y27" s="666"/>
      <c r="Z27" s="691">
        <v>64.900000000000006</v>
      </c>
      <c r="AA27" s="691"/>
      <c r="AB27" s="691"/>
      <c r="AC27" s="691"/>
      <c r="AD27" s="692">
        <v>1432511</v>
      </c>
      <c r="AE27" s="692"/>
      <c r="AF27" s="692"/>
      <c r="AG27" s="692"/>
      <c r="AH27" s="692"/>
      <c r="AI27" s="692"/>
      <c r="AJ27" s="692"/>
      <c r="AK27" s="692"/>
      <c r="AL27" s="667">
        <v>99.400001525878906</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106298</v>
      </c>
      <c r="BH27" s="665"/>
      <c r="BI27" s="665"/>
      <c r="BJ27" s="665"/>
      <c r="BK27" s="665"/>
      <c r="BL27" s="665"/>
      <c r="BM27" s="665"/>
      <c r="BN27" s="666"/>
      <c r="BO27" s="691">
        <v>100</v>
      </c>
      <c r="BP27" s="691"/>
      <c r="BQ27" s="691"/>
      <c r="BR27" s="691"/>
      <c r="BS27" s="692">
        <v>827</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76575</v>
      </c>
      <c r="CS27" s="675"/>
      <c r="CT27" s="675"/>
      <c r="CU27" s="675"/>
      <c r="CV27" s="675"/>
      <c r="CW27" s="675"/>
      <c r="CX27" s="675"/>
      <c r="CY27" s="676"/>
      <c r="CZ27" s="667">
        <v>3.3</v>
      </c>
      <c r="DA27" s="677"/>
      <c r="DB27" s="677"/>
      <c r="DC27" s="678"/>
      <c r="DD27" s="670">
        <v>18588</v>
      </c>
      <c r="DE27" s="675"/>
      <c r="DF27" s="675"/>
      <c r="DG27" s="675"/>
      <c r="DH27" s="675"/>
      <c r="DI27" s="675"/>
      <c r="DJ27" s="675"/>
      <c r="DK27" s="676"/>
      <c r="DL27" s="670">
        <v>17994</v>
      </c>
      <c r="DM27" s="675"/>
      <c r="DN27" s="675"/>
      <c r="DO27" s="675"/>
      <c r="DP27" s="675"/>
      <c r="DQ27" s="675"/>
      <c r="DR27" s="675"/>
      <c r="DS27" s="675"/>
      <c r="DT27" s="675"/>
      <c r="DU27" s="675"/>
      <c r="DV27" s="676"/>
      <c r="DW27" s="667">
        <v>1.2</v>
      </c>
      <c r="DX27" s="677"/>
      <c r="DY27" s="677"/>
      <c r="DZ27" s="677"/>
      <c r="EA27" s="677"/>
      <c r="EB27" s="677"/>
      <c r="EC27" s="698"/>
    </row>
    <row r="28" spans="2:133" ht="11.25" customHeight="1" x14ac:dyDescent="0.15">
      <c r="B28" s="661" t="s">
        <v>300</v>
      </c>
      <c r="C28" s="662"/>
      <c r="D28" s="662"/>
      <c r="E28" s="662"/>
      <c r="F28" s="662"/>
      <c r="G28" s="662"/>
      <c r="H28" s="662"/>
      <c r="I28" s="662"/>
      <c r="J28" s="662"/>
      <c r="K28" s="662"/>
      <c r="L28" s="662"/>
      <c r="M28" s="662"/>
      <c r="N28" s="662"/>
      <c r="O28" s="662"/>
      <c r="P28" s="662"/>
      <c r="Q28" s="663"/>
      <c r="R28" s="664" t="s">
        <v>128</v>
      </c>
      <c r="S28" s="665"/>
      <c r="T28" s="665"/>
      <c r="U28" s="665"/>
      <c r="V28" s="665"/>
      <c r="W28" s="665"/>
      <c r="X28" s="665"/>
      <c r="Y28" s="666"/>
      <c r="Z28" s="691" t="s">
        <v>128</v>
      </c>
      <c r="AA28" s="691"/>
      <c r="AB28" s="691"/>
      <c r="AC28" s="691"/>
      <c r="AD28" s="692" t="s">
        <v>128</v>
      </c>
      <c r="AE28" s="692"/>
      <c r="AF28" s="692"/>
      <c r="AG28" s="692"/>
      <c r="AH28" s="692"/>
      <c r="AI28" s="692"/>
      <c r="AJ28" s="692"/>
      <c r="AK28" s="692"/>
      <c r="AL28" s="667" t="s">
        <v>128</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398890</v>
      </c>
      <c r="CS28" s="665"/>
      <c r="CT28" s="665"/>
      <c r="CU28" s="665"/>
      <c r="CV28" s="665"/>
      <c r="CW28" s="665"/>
      <c r="CX28" s="665"/>
      <c r="CY28" s="666"/>
      <c r="CZ28" s="667">
        <v>17.2</v>
      </c>
      <c r="DA28" s="677"/>
      <c r="DB28" s="677"/>
      <c r="DC28" s="678"/>
      <c r="DD28" s="670">
        <v>345137</v>
      </c>
      <c r="DE28" s="665"/>
      <c r="DF28" s="665"/>
      <c r="DG28" s="665"/>
      <c r="DH28" s="665"/>
      <c r="DI28" s="665"/>
      <c r="DJ28" s="665"/>
      <c r="DK28" s="666"/>
      <c r="DL28" s="670">
        <v>345137</v>
      </c>
      <c r="DM28" s="665"/>
      <c r="DN28" s="665"/>
      <c r="DO28" s="665"/>
      <c r="DP28" s="665"/>
      <c r="DQ28" s="665"/>
      <c r="DR28" s="665"/>
      <c r="DS28" s="665"/>
      <c r="DT28" s="665"/>
      <c r="DU28" s="665"/>
      <c r="DV28" s="666"/>
      <c r="DW28" s="667">
        <v>23.9</v>
      </c>
      <c r="DX28" s="677"/>
      <c r="DY28" s="677"/>
      <c r="DZ28" s="677"/>
      <c r="EA28" s="677"/>
      <c r="EB28" s="677"/>
      <c r="EC28" s="698"/>
    </row>
    <row r="29" spans="2:133" ht="11.25" customHeight="1" x14ac:dyDescent="0.15">
      <c r="B29" s="661" t="s">
        <v>302</v>
      </c>
      <c r="C29" s="662"/>
      <c r="D29" s="662"/>
      <c r="E29" s="662"/>
      <c r="F29" s="662"/>
      <c r="G29" s="662"/>
      <c r="H29" s="662"/>
      <c r="I29" s="662"/>
      <c r="J29" s="662"/>
      <c r="K29" s="662"/>
      <c r="L29" s="662"/>
      <c r="M29" s="662"/>
      <c r="N29" s="662"/>
      <c r="O29" s="662"/>
      <c r="P29" s="662"/>
      <c r="Q29" s="663"/>
      <c r="R29" s="664">
        <v>18035</v>
      </c>
      <c r="S29" s="665"/>
      <c r="T29" s="665"/>
      <c r="U29" s="665"/>
      <c r="V29" s="665"/>
      <c r="W29" s="665"/>
      <c r="X29" s="665"/>
      <c r="Y29" s="666"/>
      <c r="Z29" s="691">
        <v>0.8</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70</v>
      </c>
      <c r="CG29" s="703"/>
      <c r="CH29" s="703"/>
      <c r="CI29" s="703"/>
      <c r="CJ29" s="703"/>
      <c r="CK29" s="703"/>
      <c r="CL29" s="703"/>
      <c r="CM29" s="703"/>
      <c r="CN29" s="703"/>
      <c r="CO29" s="703"/>
      <c r="CP29" s="703"/>
      <c r="CQ29" s="704"/>
      <c r="CR29" s="664">
        <v>398889</v>
      </c>
      <c r="CS29" s="675"/>
      <c r="CT29" s="675"/>
      <c r="CU29" s="675"/>
      <c r="CV29" s="675"/>
      <c r="CW29" s="675"/>
      <c r="CX29" s="675"/>
      <c r="CY29" s="676"/>
      <c r="CZ29" s="667">
        <v>17.2</v>
      </c>
      <c r="DA29" s="677"/>
      <c r="DB29" s="677"/>
      <c r="DC29" s="678"/>
      <c r="DD29" s="670">
        <v>345136</v>
      </c>
      <c r="DE29" s="675"/>
      <c r="DF29" s="675"/>
      <c r="DG29" s="675"/>
      <c r="DH29" s="675"/>
      <c r="DI29" s="675"/>
      <c r="DJ29" s="675"/>
      <c r="DK29" s="676"/>
      <c r="DL29" s="670">
        <v>345136</v>
      </c>
      <c r="DM29" s="675"/>
      <c r="DN29" s="675"/>
      <c r="DO29" s="675"/>
      <c r="DP29" s="675"/>
      <c r="DQ29" s="675"/>
      <c r="DR29" s="675"/>
      <c r="DS29" s="675"/>
      <c r="DT29" s="675"/>
      <c r="DU29" s="675"/>
      <c r="DV29" s="676"/>
      <c r="DW29" s="667">
        <v>23.9</v>
      </c>
      <c r="DX29" s="677"/>
      <c r="DY29" s="677"/>
      <c r="DZ29" s="677"/>
      <c r="EA29" s="677"/>
      <c r="EB29" s="677"/>
      <c r="EC29" s="698"/>
    </row>
    <row r="30" spans="2:133" ht="11.25" customHeight="1" x14ac:dyDescent="0.15">
      <c r="B30" s="661" t="s">
        <v>304</v>
      </c>
      <c r="C30" s="662"/>
      <c r="D30" s="662"/>
      <c r="E30" s="662"/>
      <c r="F30" s="662"/>
      <c r="G30" s="662"/>
      <c r="H30" s="662"/>
      <c r="I30" s="662"/>
      <c r="J30" s="662"/>
      <c r="K30" s="662"/>
      <c r="L30" s="662"/>
      <c r="M30" s="662"/>
      <c r="N30" s="662"/>
      <c r="O30" s="662"/>
      <c r="P30" s="662"/>
      <c r="Q30" s="663"/>
      <c r="R30" s="664">
        <v>115321</v>
      </c>
      <c r="S30" s="665"/>
      <c r="T30" s="665"/>
      <c r="U30" s="665"/>
      <c r="V30" s="665"/>
      <c r="W30" s="665"/>
      <c r="X30" s="665"/>
      <c r="Y30" s="666"/>
      <c r="Z30" s="691">
        <v>4.8</v>
      </c>
      <c r="AA30" s="691"/>
      <c r="AB30" s="691"/>
      <c r="AC30" s="691"/>
      <c r="AD30" s="692" t="s">
        <v>128</v>
      </c>
      <c r="AE30" s="692"/>
      <c r="AF30" s="692"/>
      <c r="AG30" s="692"/>
      <c r="AH30" s="692"/>
      <c r="AI30" s="692"/>
      <c r="AJ30" s="692"/>
      <c r="AK30" s="692"/>
      <c r="AL30" s="667" t="s">
        <v>128</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706" t="s">
        <v>307</v>
      </c>
      <c r="CG30" s="703"/>
      <c r="CH30" s="703"/>
      <c r="CI30" s="703"/>
      <c r="CJ30" s="703"/>
      <c r="CK30" s="703"/>
      <c r="CL30" s="703"/>
      <c r="CM30" s="703"/>
      <c r="CN30" s="703"/>
      <c r="CO30" s="703"/>
      <c r="CP30" s="703"/>
      <c r="CQ30" s="704"/>
      <c r="CR30" s="664">
        <v>384409</v>
      </c>
      <c r="CS30" s="665"/>
      <c r="CT30" s="665"/>
      <c r="CU30" s="665"/>
      <c r="CV30" s="665"/>
      <c r="CW30" s="665"/>
      <c r="CX30" s="665"/>
      <c r="CY30" s="666"/>
      <c r="CZ30" s="667">
        <v>16.600000000000001</v>
      </c>
      <c r="DA30" s="677"/>
      <c r="DB30" s="677"/>
      <c r="DC30" s="678"/>
      <c r="DD30" s="670">
        <v>334450</v>
      </c>
      <c r="DE30" s="665"/>
      <c r="DF30" s="665"/>
      <c r="DG30" s="665"/>
      <c r="DH30" s="665"/>
      <c r="DI30" s="665"/>
      <c r="DJ30" s="665"/>
      <c r="DK30" s="666"/>
      <c r="DL30" s="670">
        <v>334450</v>
      </c>
      <c r="DM30" s="665"/>
      <c r="DN30" s="665"/>
      <c r="DO30" s="665"/>
      <c r="DP30" s="665"/>
      <c r="DQ30" s="665"/>
      <c r="DR30" s="665"/>
      <c r="DS30" s="665"/>
      <c r="DT30" s="665"/>
      <c r="DU30" s="665"/>
      <c r="DV30" s="666"/>
      <c r="DW30" s="667">
        <v>23.2</v>
      </c>
      <c r="DX30" s="677"/>
      <c r="DY30" s="677"/>
      <c r="DZ30" s="677"/>
      <c r="EA30" s="677"/>
      <c r="EB30" s="677"/>
      <c r="EC30" s="698"/>
    </row>
    <row r="31" spans="2:133" ht="11.25" customHeight="1" x14ac:dyDescent="0.15">
      <c r="B31" s="661" t="s">
        <v>308</v>
      </c>
      <c r="C31" s="662"/>
      <c r="D31" s="662"/>
      <c r="E31" s="662"/>
      <c r="F31" s="662"/>
      <c r="G31" s="662"/>
      <c r="H31" s="662"/>
      <c r="I31" s="662"/>
      <c r="J31" s="662"/>
      <c r="K31" s="662"/>
      <c r="L31" s="662"/>
      <c r="M31" s="662"/>
      <c r="N31" s="662"/>
      <c r="O31" s="662"/>
      <c r="P31" s="662"/>
      <c r="Q31" s="663"/>
      <c r="R31" s="664">
        <v>799</v>
      </c>
      <c r="S31" s="665"/>
      <c r="T31" s="665"/>
      <c r="U31" s="665"/>
      <c r="V31" s="665"/>
      <c r="W31" s="665"/>
      <c r="X31" s="665"/>
      <c r="Y31" s="666"/>
      <c r="Z31" s="691">
        <v>0</v>
      </c>
      <c r="AA31" s="691"/>
      <c r="AB31" s="691"/>
      <c r="AC31" s="691"/>
      <c r="AD31" s="692">
        <v>32</v>
      </c>
      <c r="AE31" s="692"/>
      <c r="AF31" s="692"/>
      <c r="AG31" s="692"/>
      <c r="AH31" s="692"/>
      <c r="AI31" s="692"/>
      <c r="AJ31" s="692"/>
      <c r="AK31" s="692"/>
      <c r="AL31" s="667">
        <v>0</v>
      </c>
      <c r="AM31" s="668"/>
      <c r="AN31" s="668"/>
      <c r="AO31" s="693"/>
      <c r="AP31" s="737" t="s">
        <v>309</v>
      </c>
      <c r="AQ31" s="738"/>
      <c r="AR31" s="738"/>
      <c r="AS31" s="738"/>
      <c r="AT31" s="743" t="s">
        <v>310</v>
      </c>
      <c r="AU31" s="366"/>
      <c r="AV31" s="366"/>
      <c r="AW31" s="366"/>
      <c r="AX31" s="730" t="s">
        <v>188</v>
      </c>
      <c r="AY31" s="731"/>
      <c r="AZ31" s="731"/>
      <c r="BA31" s="731"/>
      <c r="BB31" s="731"/>
      <c r="BC31" s="731"/>
      <c r="BD31" s="731"/>
      <c r="BE31" s="731"/>
      <c r="BF31" s="732"/>
      <c r="BG31" s="733">
        <v>99.8</v>
      </c>
      <c r="BH31" s="734"/>
      <c r="BI31" s="734"/>
      <c r="BJ31" s="734"/>
      <c r="BK31" s="734"/>
      <c r="BL31" s="734"/>
      <c r="BM31" s="735">
        <v>99.6</v>
      </c>
      <c r="BN31" s="734"/>
      <c r="BO31" s="734"/>
      <c r="BP31" s="734"/>
      <c r="BQ31" s="736"/>
      <c r="BR31" s="733">
        <v>99.9</v>
      </c>
      <c r="BS31" s="734"/>
      <c r="BT31" s="734"/>
      <c r="BU31" s="734"/>
      <c r="BV31" s="734"/>
      <c r="BW31" s="734"/>
      <c r="BX31" s="735">
        <v>99.5</v>
      </c>
      <c r="BY31" s="734"/>
      <c r="BZ31" s="734"/>
      <c r="CA31" s="734"/>
      <c r="CB31" s="736"/>
      <c r="CD31" s="753"/>
      <c r="CE31" s="754"/>
      <c r="CF31" s="706" t="s">
        <v>311</v>
      </c>
      <c r="CG31" s="703"/>
      <c r="CH31" s="703"/>
      <c r="CI31" s="703"/>
      <c r="CJ31" s="703"/>
      <c r="CK31" s="703"/>
      <c r="CL31" s="703"/>
      <c r="CM31" s="703"/>
      <c r="CN31" s="703"/>
      <c r="CO31" s="703"/>
      <c r="CP31" s="703"/>
      <c r="CQ31" s="704"/>
      <c r="CR31" s="664">
        <v>14480</v>
      </c>
      <c r="CS31" s="675"/>
      <c r="CT31" s="675"/>
      <c r="CU31" s="675"/>
      <c r="CV31" s="675"/>
      <c r="CW31" s="675"/>
      <c r="CX31" s="675"/>
      <c r="CY31" s="676"/>
      <c r="CZ31" s="667">
        <v>0.6</v>
      </c>
      <c r="DA31" s="677"/>
      <c r="DB31" s="677"/>
      <c r="DC31" s="678"/>
      <c r="DD31" s="670">
        <v>10686</v>
      </c>
      <c r="DE31" s="675"/>
      <c r="DF31" s="675"/>
      <c r="DG31" s="675"/>
      <c r="DH31" s="675"/>
      <c r="DI31" s="675"/>
      <c r="DJ31" s="675"/>
      <c r="DK31" s="676"/>
      <c r="DL31" s="670">
        <v>10686</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15">
      <c r="B32" s="661" t="s">
        <v>312</v>
      </c>
      <c r="C32" s="662"/>
      <c r="D32" s="662"/>
      <c r="E32" s="662"/>
      <c r="F32" s="662"/>
      <c r="G32" s="662"/>
      <c r="H32" s="662"/>
      <c r="I32" s="662"/>
      <c r="J32" s="662"/>
      <c r="K32" s="662"/>
      <c r="L32" s="662"/>
      <c r="M32" s="662"/>
      <c r="N32" s="662"/>
      <c r="O32" s="662"/>
      <c r="P32" s="662"/>
      <c r="Q32" s="663"/>
      <c r="R32" s="664">
        <v>205776</v>
      </c>
      <c r="S32" s="665"/>
      <c r="T32" s="665"/>
      <c r="U32" s="665"/>
      <c r="V32" s="665"/>
      <c r="W32" s="665"/>
      <c r="X32" s="665"/>
      <c r="Y32" s="666"/>
      <c r="Z32" s="691">
        <v>8.6</v>
      </c>
      <c r="AA32" s="691"/>
      <c r="AB32" s="691"/>
      <c r="AC32" s="691"/>
      <c r="AD32" s="692" t="s">
        <v>128</v>
      </c>
      <c r="AE32" s="692"/>
      <c r="AF32" s="692"/>
      <c r="AG32" s="692"/>
      <c r="AH32" s="692"/>
      <c r="AI32" s="692"/>
      <c r="AJ32" s="692"/>
      <c r="AK32" s="692"/>
      <c r="AL32" s="667" t="s">
        <v>128</v>
      </c>
      <c r="AM32" s="668"/>
      <c r="AN32" s="668"/>
      <c r="AO32" s="693"/>
      <c r="AP32" s="739"/>
      <c r="AQ32" s="740"/>
      <c r="AR32" s="740"/>
      <c r="AS32" s="740"/>
      <c r="AT32" s="744"/>
      <c r="AU32" s="362" t="s">
        <v>313</v>
      </c>
      <c r="AV32" s="362"/>
      <c r="AW32" s="362"/>
      <c r="AX32" s="661" t="s">
        <v>314</v>
      </c>
      <c r="AY32" s="662"/>
      <c r="AZ32" s="662"/>
      <c r="BA32" s="662"/>
      <c r="BB32" s="662"/>
      <c r="BC32" s="662"/>
      <c r="BD32" s="662"/>
      <c r="BE32" s="662"/>
      <c r="BF32" s="663"/>
      <c r="BG32" s="746">
        <v>99.6</v>
      </c>
      <c r="BH32" s="675"/>
      <c r="BI32" s="675"/>
      <c r="BJ32" s="675"/>
      <c r="BK32" s="675"/>
      <c r="BL32" s="675"/>
      <c r="BM32" s="668">
        <v>99.3</v>
      </c>
      <c r="BN32" s="747"/>
      <c r="BO32" s="747"/>
      <c r="BP32" s="747"/>
      <c r="BQ32" s="702"/>
      <c r="BR32" s="746">
        <v>99.9</v>
      </c>
      <c r="BS32" s="675"/>
      <c r="BT32" s="675"/>
      <c r="BU32" s="675"/>
      <c r="BV32" s="675"/>
      <c r="BW32" s="675"/>
      <c r="BX32" s="668">
        <v>99.6</v>
      </c>
      <c r="BY32" s="747"/>
      <c r="BZ32" s="747"/>
      <c r="CA32" s="747"/>
      <c r="CB32" s="702"/>
      <c r="CD32" s="755"/>
      <c r="CE32" s="756"/>
      <c r="CF32" s="706" t="s">
        <v>315</v>
      </c>
      <c r="CG32" s="703"/>
      <c r="CH32" s="703"/>
      <c r="CI32" s="703"/>
      <c r="CJ32" s="703"/>
      <c r="CK32" s="703"/>
      <c r="CL32" s="703"/>
      <c r="CM32" s="703"/>
      <c r="CN32" s="703"/>
      <c r="CO32" s="703"/>
      <c r="CP32" s="703"/>
      <c r="CQ32" s="704"/>
      <c r="CR32" s="664">
        <v>1</v>
      </c>
      <c r="CS32" s="665"/>
      <c r="CT32" s="665"/>
      <c r="CU32" s="665"/>
      <c r="CV32" s="665"/>
      <c r="CW32" s="665"/>
      <c r="CX32" s="665"/>
      <c r="CY32" s="666"/>
      <c r="CZ32" s="667">
        <v>0</v>
      </c>
      <c r="DA32" s="677"/>
      <c r="DB32" s="677"/>
      <c r="DC32" s="678"/>
      <c r="DD32" s="670">
        <v>1</v>
      </c>
      <c r="DE32" s="665"/>
      <c r="DF32" s="665"/>
      <c r="DG32" s="665"/>
      <c r="DH32" s="665"/>
      <c r="DI32" s="665"/>
      <c r="DJ32" s="665"/>
      <c r="DK32" s="666"/>
      <c r="DL32" s="670">
        <v>1</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316</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1"/>
      <c r="AQ33" s="742"/>
      <c r="AR33" s="742"/>
      <c r="AS33" s="742"/>
      <c r="AT33" s="745"/>
      <c r="AU33" s="360"/>
      <c r="AV33" s="360"/>
      <c r="AW33" s="360"/>
      <c r="AX33" s="641" t="s">
        <v>317</v>
      </c>
      <c r="AY33" s="642"/>
      <c r="AZ33" s="642"/>
      <c r="BA33" s="642"/>
      <c r="BB33" s="642"/>
      <c r="BC33" s="642"/>
      <c r="BD33" s="642"/>
      <c r="BE33" s="642"/>
      <c r="BF33" s="643"/>
      <c r="BG33" s="726">
        <v>100</v>
      </c>
      <c r="BH33" s="645"/>
      <c r="BI33" s="645"/>
      <c r="BJ33" s="645"/>
      <c r="BK33" s="645"/>
      <c r="BL33" s="645"/>
      <c r="BM33" s="683">
        <v>99.9</v>
      </c>
      <c r="BN33" s="645"/>
      <c r="BO33" s="645"/>
      <c r="BP33" s="645"/>
      <c r="BQ33" s="694"/>
      <c r="BR33" s="726">
        <v>100</v>
      </c>
      <c r="BS33" s="645"/>
      <c r="BT33" s="645"/>
      <c r="BU33" s="645"/>
      <c r="BV33" s="645"/>
      <c r="BW33" s="645"/>
      <c r="BX33" s="683">
        <v>99.4</v>
      </c>
      <c r="BY33" s="645"/>
      <c r="BZ33" s="645"/>
      <c r="CA33" s="645"/>
      <c r="CB33" s="694"/>
      <c r="CD33" s="706" t="s">
        <v>318</v>
      </c>
      <c r="CE33" s="703"/>
      <c r="CF33" s="703"/>
      <c r="CG33" s="703"/>
      <c r="CH33" s="703"/>
      <c r="CI33" s="703"/>
      <c r="CJ33" s="703"/>
      <c r="CK33" s="703"/>
      <c r="CL33" s="703"/>
      <c r="CM33" s="703"/>
      <c r="CN33" s="703"/>
      <c r="CO33" s="703"/>
      <c r="CP33" s="703"/>
      <c r="CQ33" s="704"/>
      <c r="CR33" s="664">
        <v>1112418</v>
      </c>
      <c r="CS33" s="675"/>
      <c r="CT33" s="675"/>
      <c r="CU33" s="675"/>
      <c r="CV33" s="675"/>
      <c r="CW33" s="675"/>
      <c r="CX33" s="675"/>
      <c r="CY33" s="676"/>
      <c r="CZ33" s="667">
        <v>48</v>
      </c>
      <c r="DA33" s="677"/>
      <c r="DB33" s="677"/>
      <c r="DC33" s="678"/>
      <c r="DD33" s="670">
        <v>667842</v>
      </c>
      <c r="DE33" s="675"/>
      <c r="DF33" s="675"/>
      <c r="DG33" s="675"/>
      <c r="DH33" s="675"/>
      <c r="DI33" s="675"/>
      <c r="DJ33" s="675"/>
      <c r="DK33" s="676"/>
      <c r="DL33" s="670">
        <v>403457</v>
      </c>
      <c r="DM33" s="675"/>
      <c r="DN33" s="675"/>
      <c r="DO33" s="675"/>
      <c r="DP33" s="675"/>
      <c r="DQ33" s="675"/>
      <c r="DR33" s="675"/>
      <c r="DS33" s="675"/>
      <c r="DT33" s="675"/>
      <c r="DU33" s="675"/>
      <c r="DV33" s="676"/>
      <c r="DW33" s="667">
        <v>28</v>
      </c>
      <c r="DX33" s="677"/>
      <c r="DY33" s="677"/>
      <c r="DZ33" s="677"/>
      <c r="EA33" s="677"/>
      <c r="EB33" s="677"/>
      <c r="EC33" s="698"/>
    </row>
    <row r="34" spans="2:133" ht="11.25" customHeight="1" x14ac:dyDescent="0.15">
      <c r="B34" s="661" t="s">
        <v>319</v>
      </c>
      <c r="C34" s="662"/>
      <c r="D34" s="662"/>
      <c r="E34" s="662"/>
      <c r="F34" s="662"/>
      <c r="G34" s="662"/>
      <c r="H34" s="662"/>
      <c r="I34" s="662"/>
      <c r="J34" s="662"/>
      <c r="K34" s="662"/>
      <c r="L34" s="662"/>
      <c r="M34" s="662"/>
      <c r="N34" s="662"/>
      <c r="O34" s="662"/>
      <c r="P34" s="662"/>
      <c r="Q34" s="663"/>
      <c r="R34" s="664">
        <v>92519</v>
      </c>
      <c r="S34" s="665"/>
      <c r="T34" s="665"/>
      <c r="U34" s="665"/>
      <c r="V34" s="665"/>
      <c r="W34" s="665"/>
      <c r="X34" s="665"/>
      <c r="Y34" s="666"/>
      <c r="Z34" s="691">
        <v>3.9</v>
      </c>
      <c r="AA34" s="691"/>
      <c r="AB34" s="691"/>
      <c r="AC34" s="691"/>
      <c r="AD34" s="692" t="s">
        <v>128</v>
      </c>
      <c r="AE34" s="692"/>
      <c r="AF34" s="692"/>
      <c r="AG34" s="692"/>
      <c r="AH34" s="692"/>
      <c r="AI34" s="692"/>
      <c r="AJ34" s="692"/>
      <c r="AK34" s="692"/>
      <c r="AL34" s="667" t="s">
        <v>128</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320</v>
      </c>
      <c r="CE34" s="703"/>
      <c r="CF34" s="703"/>
      <c r="CG34" s="703"/>
      <c r="CH34" s="703"/>
      <c r="CI34" s="703"/>
      <c r="CJ34" s="703"/>
      <c r="CK34" s="703"/>
      <c r="CL34" s="703"/>
      <c r="CM34" s="703"/>
      <c r="CN34" s="703"/>
      <c r="CO34" s="703"/>
      <c r="CP34" s="703"/>
      <c r="CQ34" s="704"/>
      <c r="CR34" s="664">
        <v>325325</v>
      </c>
      <c r="CS34" s="665"/>
      <c r="CT34" s="665"/>
      <c r="CU34" s="665"/>
      <c r="CV34" s="665"/>
      <c r="CW34" s="665"/>
      <c r="CX34" s="665"/>
      <c r="CY34" s="666"/>
      <c r="CZ34" s="667">
        <v>14</v>
      </c>
      <c r="DA34" s="677"/>
      <c r="DB34" s="677"/>
      <c r="DC34" s="678"/>
      <c r="DD34" s="670">
        <v>173019</v>
      </c>
      <c r="DE34" s="665"/>
      <c r="DF34" s="665"/>
      <c r="DG34" s="665"/>
      <c r="DH34" s="665"/>
      <c r="DI34" s="665"/>
      <c r="DJ34" s="665"/>
      <c r="DK34" s="666"/>
      <c r="DL34" s="670">
        <v>146591</v>
      </c>
      <c r="DM34" s="665"/>
      <c r="DN34" s="665"/>
      <c r="DO34" s="665"/>
      <c r="DP34" s="665"/>
      <c r="DQ34" s="665"/>
      <c r="DR34" s="665"/>
      <c r="DS34" s="665"/>
      <c r="DT34" s="665"/>
      <c r="DU34" s="665"/>
      <c r="DV34" s="666"/>
      <c r="DW34" s="667">
        <v>10.199999999999999</v>
      </c>
      <c r="DX34" s="677"/>
      <c r="DY34" s="677"/>
      <c r="DZ34" s="677"/>
      <c r="EA34" s="677"/>
      <c r="EB34" s="677"/>
      <c r="EC34" s="698"/>
    </row>
    <row r="35" spans="2:133" ht="11.25" customHeight="1" x14ac:dyDescent="0.15">
      <c r="B35" s="661" t="s">
        <v>321</v>
      </c>
      <c r="C35" s="662"/>
      <c r="D35" s="662"/>
      <c r="E35" s="662"/>
      <c r="F35" s="662"/>
      <c r="G35" s="662"/>
      <c r="H35" s="662"/>
      <c r="I35" s="662"/>
      <c r="J35" s="662"/>
      <c r="K35" s="662"/>
      <c r="L35" s="662"/>
      <c r="M35" s="662"/>
      <c r="N35" s="662"/>
      <c r="O35" s="662"/>
      <c r="P35" s="662"/>
      <c r="Q35" s="663"/>
      <c r="R35" s="664">
        <v>102666</v>
      </c>
      <c r="S35" s="665"/>
      <c r="T35" s="665"/>
      <c r="U35" s="665"/>
      <c r="V35" s="665"/>
      <c r="W35" s="665"/>
      <c r="X35" s="665"/>
      <c r="Y35" s="666"/>
      <c r="Z35" s="691">
        <v>4.3</v>
      </c>
      <c r="AA35" s="691"/>
      <c r="AB35" s="691"/>
      <c r="AC35" s="691"/>
      <c r="AD35" s="692">
        <v>8642</v>
      </c>
      <c r="AE35" s="692"/>
      <c r="AF35" s="692"/>
      <c r="AG35" s="692"/>
      <c r="AH35" s="692"/>
      <c r="AI35" s="692"/>
      <c r="AJ35" s="692"/>
      <c r="AK35" s="692"/>
      <c r="AL35" s="667">
        <v>0.6</v>
      </c>
      <c r="AM35" s="668"/>
      <c r="AN35" s="668"/>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324</v>
      </c>
      <c r="CE35" s="703"/>
      <c r="CF35" s="703"/>
      <c r="CG35" s="703"/>
      <c r="CH35" s="703"/>
      <c r="CI35" s="703"/>
      <c r="CJ35" s="703"/>
      <c r="CK35" s="703"/>
      <c r="CL35" s="703"/>
      <c r="CM35" s="703"/>
      <c r="CN35" s="703"/>
      <c r="CO35" s="703"/>
      <c r="CP35" s="703"/>
      <c r="CQ35" s="704"/>
      <c r="CR35" s="664">
        <v>83457</v>
      </c>
      <c r="CS35" s="675"/>
      <c r="CT35" s="675"/>
      <c r="CU35" s="675"/>
      <c r="CV35" s="675"/>
      <c r="CW35" s="675"/>
      <c r="CX35" s="675"/>
      <c r="CY35" s="676"/>
      <c r="CZ35" s="667">
        <v>3.6</v>
      </c>
      <c r="DA35" s="677"/>
      <c r="DB35" s="677"/>
      <c r="DC35" s="678"/>
      <c r="DD35" s="670">
        <v>70970</v>
      </c>
      <c r="DE35" s="675"/>
      <c r="DF35" s="675"/>
      <c r="DG35" s="675"/>
      <c r="DH35" s="675"/>
      <c r="DI35" s="675"/>
      <c r="DJ35" s="675"/>
      <c r="DK35" s="676"/>
      <c r="DL35" s="670">
        <v>47317</v>
      </c>
      <c r="DM35" s="675"/>
      <c r="DN35" s="675"/>
      <c r="DO35" s="675"/>
      <c r="DP35" s="675"/>
      <c r="DQ35" s="675"/>
      <c r="DR35" s="675"/>
      <c r="DS35" s="675"/>
      <c r="DT35" s="675"/>
      <c r="DU35" s="675"/>
      <c r="DV35" s="676"/>
      <c r="DW35" s="667">
        <v>3.3</v>
      </c>
      <c r="DX35" s="677"/>
      <c r="DY35" s="677"/>
      <c r="DZ35" s="677"/>
      <c r="EA35" s="677"/>
      <c r="EB35" s="677"/>
      <c r="EC35" s="698"/>
    </row>
    <row r="36" spans="2:133" ht="11.25" customHeight="1" x14ac:dyDescent="0.15">
      <c r="B36" s="661" t="s">
        <v>325</v>
      </c>
      <c r="C36" s="662"/>
      <c r="D36" s="662"/>
      <c r="E36" s="662"/>
      <c r="F36" s="662"/>
      <c r="G36" s="662"/>
      <c r="H36" s="662"/>
      <c r="I36" s="662"/>
      <c r="J36" s="662"/>
      <c r="K36" s="662"/>
      <c r="L36" s="662"/>
      <c r="M36" s="662"/>
      <c r="N36" s="662"/>
      <c r="O36" s="662"/>
      <c r="P36" s="662"/>
      <c r="Q36" s="663"/>
      <c r="R36" s="664">
        <v>8845</v>
      </c>
      <c r="S36" s="665"/>
      <c r="T36" s="665"/>
      <c r="U36" s="665"/>
      <c r="V36" s="665"/>
      <c r="W36" s="665"/>
      <c r="X36" s="665"/>
      <c r="Y36" s="666"/>
      <c r="Z36" s="691">
        <v>0.4</v>
      </c>
      <c r="AA36" s="691"/>
      <c r="AB36" s="691"/>
      <c r="AC36" s="691"/>
      <c r="AD36" s="692" t="s">
        <v>128</v>
      </c>
      <c r="AE36" s="692"/>
      <c r="AF36" s="692"/>
      <c r="AG36" s="692"/>
      <c r="AH36" s="692"/>
      <c r="AI36" s="692"/>
      <c r="AJ36" s="692"/>
      <c r="AK36" s="692"/>
      <c r="AL36" s="667" t="s">
        <v>128</v>
      </c>
      <c r="AM36" s="668"/>
      <c r="AN36" s="668"/>
      <c r="AO36" s="693"/>
      <c r="AP36" s="218"/>
      <c r="AQ36" s="714" t="s">
        <v>326</v>
      </c>
      <c r="AR36" s="715"/>
      <c r="AS36" s="715"/>
      <c r="AT36" s="715"/>
      <c r="AU36" s="715"/>
      <c r="AV36" s="715"/>
      <c r="AW36" s="715"/>
      <c r="AX36" s="715"/>
      <c r="AY36" s="716"/>
      <c r="AZ36" s="717">
        <v>132576</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2363</v>
      </c>
      <c r="BW36" s="718"/>
      <c r="BX36" s="718"/>
      <c r="BY36" s="718"/>
      <c r="BZ36" s="718"/>
      <c r="CA36" s="718"/>
      <c r="CB36" s="719"/>
      <c r="CD36" s="706" t="s">
        <v>328</v>
      </c>
      <c r="CE36" s="703"/>
      <c r="CF36" s="703"/>
      <c r="CG36" s="703"/>
      <c r="CH36" s="703"/>
      <c r="CI36" s="703"/>
      <c r="CJ36" s="703"/>
      <c r="CK36" s="703"/>
      <c r="CL36" s="703"/>
      <c r="CM36" s="703"/>
      <c r="CN36" s="703"/>
      <c r="CO36" s="703"/>
      <c r="CP36" s="703"/>
      <c r="CQ36" s="704"/>
      <c r="CR36" s="664">
        <v>449112</v>
      </c>
      <c r="CS36" s="665"/>
      <c r="CT36" s="665"/>
      <c r="CU36" s="665"/>
      <c r="CV36" s="665"/>
      <c r="CW36" s="665"/>
      <c r="CX36" s="665"/>
      <c r="CY36" s="666"/>
      <c r="CZ36" s="667">
        <v>19.399999999999999</v>
      </c>
      <c r="DA36" s="677"/>
      <c r="DB36" s="677"/>
      <c r="DC36" s="678"/>
      <c r="DD36" s="670">
        <v>243945</v>
      </c>
      <c r="DE36" s="665"/>
      <c r="DF36" s="665"/>
      <c r="DG36" s="665"/>
      <c r="DH36" s="665"/>
      <c r="DI36" s="665"/>
      <c r="DJ36" s="665"/>
      <c r="DK36" s="666"/>
      <c r="DL36" s="670">
        <v>204757</v>
      </c>
      <c r="DM36" s="665"/>
      <c r="DN36" s="665"/>
      <c r="DO36" s="665"/>
      <c r="DP36" s="665"/>
      <c r="DQ36" s="665"/>
      <c r="DR36" s="665"/>
      <c r="DS36" s="665"/>
      <c r="DT36" s="665"/>
      <c r="DU36" s="665"/>
      <c r="DV36" s="666"/>
      <c r="DW36" s="667">
        <v>14.2</v>
      </c>
      <c r="DX36" s="677"/>
      <c r="DY36" s="677"/>
      <c r="DZ36" s="677"/>
      <c r="EA36" s="677"/>
      <c r="EB36" s="677"/>
      <c r="EC36" s="698"/>
    </row>
    <row r="37" spans="2:133" ht="11.25" customHeight="1" x14ac:dyDescent="0.15">
      <c r="B37" s="661" t="s">
        <v>329</v>
      </c>
      <c r="C37" s="662"/>
      <c r="D37" s="662"/>
      <c r="E37" s="662"/>
      <c r="F37" s="662"/>
      <c r="G37" s="662"/>
      <c r="H37" s="662"/>
      <c r="I37" s="662"/>
      <c r="J37" s="662"/>
      <c r="K37" s="662"/>
      <c r="L37" s="662"/>
      <c r="M37" s="662"/>
      <c r="N37" s="662"/>
      <c r="O37" s="662"/>
      <c r="P37" s="662"/>
      <c r="Q37" s="663"/>
      <c r="R37" s="664">
        <v>41544</v>
      </c>
      <c r="S37" s="665"/>
      <c r="T37" s="665"/>
      <c r="U37" s="665"/>
      <c r="V37" s="665"/>
      <c r="W37" s="665"/>
      <c r="X37" s="665"/>
      <c r="Y37" s="666"/>
      <c r="Z37" s="691">
        <v>1.7</v>
      </c>
      <c r="AA37" s="691"/>
      <c r="AB37" s="691"/>
      <c r="AC37" s="691"/>
      <c r="AD37" s="692" t="s">
        <v>128</v>
      </c>
      <c r="AE37" s="692"/>
      <c r="AF37" s="692"/>
      <c r="AG37" s="692"/>
      <c r="AH37" s="692"/>
      <c r="AI37" s="692"/>
      <c r="AJ37" s="692"/>
      <c r="AK37" s="692"/>
      <c r="AL37" s="667" t="s">
        <v>128</v>
      </c>
      <c r="AM37" s="668"/>
      <c r="AN37" s="668"/>
      <c r="AO37" s="693"/>
      <c r="AQ37" s="699" t="s">
        <v>330</v>
      </c>
      <c r="AR37" s="700"/>
      <c r="AS37" s="700"/>
      <c r="AT37" s="700"/>
      <c r="AU37" s="700"/>
      <c r="AV37" s="700"/>
      <c r="AW37" s="700"/>
      <c r="AX37" s="700"/>
      <c r="AY37" s="701"/>
      <c r="AZ37" s="664">
        <v>38360</v>
      </c>
      <c r="BA37" s="665"/>
      <c r="BB37" s="665"/>
      <c r="BC37" s="665"/>
      <c r="BD37" s="675"/>
      <c r="BE37" s="675"/>
      <c r="BF37" s="702"/>
      <c r="BG37" s="706" t="s">
        <v>331</v>
      </c>
      <c r="BH37" s="703"/>
      <c r="BI37" s="703"/>
      <c r="BJ37" s="703"/>
      <c r="BK37" s="703"/>
      <c r="BL37" s="703"/>
      <c r="BM37" s="703"/>
      <c r="BN37" s="703"/>
      <c r="BO37" s="703"/>
      <c r="BP37" s="703"/>
      <c r="BQ37" s="703"/>
      <c r="BR37" s="703"/>
      <c r="BS37" s="703"/>
      <c r="BT37" s="703"/>
      <c r="BU37" s="704"/>
      <c r="BV37" s="664">
        <v>-933</v>
      </c>
      <c r="BW37" s="665"/>
      <c r="BX37" s="665"/>
      <c r="BY37" s="665"/>
      <c r="BZ37" s="665"/>
      <c r="CA37" s="665"/>
      <c r="CB37" s="705"/>
      <c r="CD37" s="706" t="s">
        <v>332</v>
      </c>
      <c r="CE37" s="703"/>
      <c r="CF37" s="703"/>
      <c r="CG37" s="703"/>
      <c r="CH37" s="703"/>
      <c r="CI37" s="703"/>
      <c r="CJ37" s="703"/>
      <c r="CK37" s="703"/>
      <c r="CL37" s="703"/>
      <c r="CM37" s="703"/>
      <c r="CN37" s="703"/>
      <c r="CO37" s="703"/>
      <c r="CP37" s="703"/>
      <c r="CQ37" s="704"/>
      <c r="CR37" s="664">
        <v>104201</v>
      </c>
      <c r="CS37" s="675"/>
      <c r="CT37" s="675"/>
      <c r="CU37" s="675"/>
      <c r="CV37" s="675"/>
      <c r="CW37" s="675"/>
      <c r="CX37" s="675"/>
      <c r="CY37" s="676"/>
      <c r="CZ37" s="667">
        <v>4.5</v>
      </c>
      <c r="DA37" s="677"/>
      <c r="DB37" s="677"/>
      <c r="DC37" s="678"/>
      <c r="DD37" s="670">
        <v>103935</v>
      </c>
      <c r="DE37" s="675"/>
      <c r="DF37" s="675"/>
      <c r="DG37" s="675"/>
      <c r="DH37" s="675"/>
      <c r="DI37" s="675"/>
      <c r="DJ37" s="675"/>
      <c r="DK37" s="676"/>
      <c r="DL37" s="670">
        <v>102447</v>
      </c>
      <c r="DM37" s="675"/>
      <c r="DN37" s="675"/>
      <c r="DO37" s="675"/>
      <c r="DP37" s="675"/>
      <c r="DQ37" s="675"/>
      <c r="DR37" s="675"/>
      <c r="DS37" s="675"/>
      <c r="DT37" s="675"/>
      <c r="DU37" s="675"/>
      <c r="DV37" s="676"/>
      <c r="DW37" s="667">
        <v>7.1</v>
      </c>
      <c r="DX37" s="677"/>
      <c r="DY37" s="677"/>
      <c r="DZ37" s="677"/>
      <c r="EA37" s="677"/>
      <c r="EB37" s="677"/>
      <c r="EC37" s="698"/>
    </row>
    <row r="38" spans="2:133" ht="11.25" customHeight="1" x14ac:dyDescent="0.15">
      <c r="B38" s="661" t="s">
        <v>333</v>
      </c>
      <c r="C38" s="662"/>
      <c r="D38" s="662"/>
      <c r="E38" s="662"/>
      <c r="F38" s="662"/>
      <c r="G38" s="662"/>
      <c r="H38" s="662"/>
      <c r="I38" s="662"/>
      <c r="J38" s="662"/>
      <c r="K38" s="662"/>
      <c r="L38" s="662"/>
      <c r="M38" s="662"/>
      <c r="N38" s="662"/>
      <c r="O38" s="662"/>
      <c r="P38" s="662"/>
      <c r="Q38" s="663"/>
      <c r="R38" s="664">
        <v>25054</v>
      </c>
      <c r="S38" s="665"/>
      <c r="T38" s="665"/>
      <c r="U38" s="665"/>
      <c r="V38" s="665"/>
      <c r="W38" s="665"/>
      <c r="X38" s="665"/>
      <c r="Y38" s="666"/>
      <c r="Z38" s="691">
        <v>1</v>
      </c>
      <c r="AA38" s="691"/>
      <c r="AB38" s="691"/>
      <c r="AC38" s="691"/>
      <c r="AD38" s="692" t="s">
        <v>128</v>
      </c>
      <c r="AE38" s="692"/>
      <c r="AF38" s="692"/>
      <c r="AG38" s="692"/>
      <c r="AH38" s="692"/>
      <c r="AI38" s="692"/>
      <c r="AJ38" s="692"/>
      <c r="AK38" s="692"/>
      <c r="AL38" s="667" t="s">
        <v>128</v>
      </c>
      <c r="AM38" s="668"/>
      <c r="AN38" s="668"/>
      <c r="AO38" s="693"/>
      <c r="AQ38" s="699" t="s">
        <v>334</v>
      </c>
      <c r="AR38" s="700"/>
      <c r="AS38" s="700"/>
      <c r="AT38" s="700"/>
      <c r="AU38" s="700"/>
      <c r="AV38" s="700"/>
      <c r="AW38" s="700"/>
      <c r="AX38" s="700"/>
      <c r="AY38" s="701"/>
      <c r="AZ38" s="664">
        <v>37756</v>
      </c>
      <c r="BA38" s="665"/>
      <c r="BB38" s="665"/>
      <c r="BC38" s="665"/>
      <c r="BD38" s="675"/>
      <c r="BE38" s="675"/>
      <c r="BF38" s="702"/>
      <c r="BG38" s="706" t="s">
        <v>335</v>
      </c>
      <c r="BH38" s="703"/>
      <c r="BI38" s="703"/>
      <c r="BJ38" s="703"/>
      <c r="BK38" s="703"/>
      <c r="BL38" s="703"/>
      <c r="BM38" s="703"/>
      <c r="BN38" s="703"/>
      <c r="BO38" s="703"/>
      <c r="BP38" s="703"/>
      <c r="BQ38" s="703"/>
      <c r="BR38" s="703"/>
      <c r="BS38" s="703"/>
      <c r="BT38" s="703"/>
      <c r="BU38" s="704"/>
      <c r="BV38" s="664">
        <v>132</v>
      </c>
      <c r="BW38" s="665"/>
      <c r="BX38" s="665"/>
      <c r="BY38" s="665"/>
      <c r="BZ38" s="665"/>
      <c r="CA38" s="665"/>
      <c r="CB38" s="705"/>
      <c r="CD38" s="706" t="s">
        <v>336</v>
      </c>
      <c r="CE38" s="703"/>
      <c r="CF38" s="703"/>
      <c r="CG38" s="703"/>
      <c r="CH38" s="703"/>
      <c r="CI38" s="703"/>
      <c r="CJ38" s="703"/>
      <c r="CK38" s="703"/>
      <c r="CL38" s="703"/>
      <c r="CM38" s="703"/>
      <c r="CN38" s="703"/>
      <c r="CO38" s="703"/>
      <c r="CP38" s="703"/>
      <c r="CQ38" s="704"/>
      <c r="CR38" s="664">
        <v>132576</v>
      </c>
      <c r="CS38" s="665"/>
      <c r="CT38" s="665"/>
      <c r="CU38" s="665"/>
      <c r="CV38" s="665"/>
      <c r="CW38" s="665"/>
      <c r="CX38" s="665"/>
      <c r="CY38" s="666"/>
      <c r="CZ38" s="667">
        <v>5.7</v>
      </c>
      <c r="DA38" s="677"/>
      <c r="DB38" s="677"/>
      <c r="DC38" s="678"/>
      <c r="DD38" s="670">
        <v>122311</v>
      </c>
      <c r="DE38" s="665"/>
      <c r="DF38" s="665"/>
      <c r="DG38" s="665"/>
      <c r="DH38" s="665"/>
      <c r="DI38" s="665"/>
      <c r="DJ38" s="665"/>
      <c r="DK38" s="666"/>
      <c r="DL38" s="670">
        <v>4792</v>
      </c>
      <c r="DM38" s="665"/>
      <c r="DN38" s="665"/>
      <c r="DO38" s="665"/>
      <c r="DP38" s="665"/>
      <c r="DQ38" s="665"/>
      <c r="DR38" s="665"/>
      <c r="DS38" s="665"/>
      <c r="DT38" s="665"/>
      <c r="DU38" s="665"/>
      <c r="DV38" s="666"/>
      <c r="DW38" s="667">
        <v>0.3</v>
      </c>
      <c r="DX38" s="677"/>
      <c r="DY38" s="677"/>
      <c r="DZ38" s="677"/>
      <c r="EA38" s="677"/>
      <c r="EB38" s="677"/>
      <c r="EC38" s="698"/>
    </row>
    <row r="39" spans="2:133" ht="11.25" customHeight="1" x14ac:dyDescent="0.15">
      <c r="B39" s="661" t="s">
        <v>337</v>
      </c>
      <c r="C39" s="662"/>
      <c r="D39" s="662"/>
      <c r="E39" s="662"/>
      <c r="F39" s="662"/>
      <c r="G39" s="662"/>
      <c r="H39" s="662"/>
      <c r="I39" s="662"/>
      <c r="J39" s="662"/>
      <c r="K39" s="662"/>
      <c r="L39" s="662"/>
      <c r="M39" s="662"/>
      <c r="N39" s="662"/>
      <c r="O39" s="662"/>
      <c r="P39" s="662"/>
      <c r="Q39" s="663"/>
      <c r="R39" s="664">
        <v>52374</v>
      </c>
      <c r="S39" s="665"/>
      <c r="T39" s="665"/>
      <c r="U39" s="665"/>
      <c r="V39" s="665"/>
      <c r="W39" s="665"/>
      <c r="X39" s="665"/>
      <c r="Y39" s="666"/>
      <c r="Z39" s="691">
        <v>2.2000000000000002</v>
      </c>
      <c r="AA39" s="691"/>
      <c r="AB39" s="691"/>
      <c r="AC39" s="691"/>
      <c r="AD39" s="692">
        <v>498</v>
      </c>
      <c r="AE39" s="692"/>
      <c r="AF39" s="692"/>
      <c r="AG39" s="692"/>
      <c r="AH39" s="692"/>
      <c r="AI39" s="692"/>
      <c r="AJ39" s="692"/>
      <c r="AK39" s="692"/>
      <c r="AL39" s="667">
        <v>0</v>
      </c>
      <c r="AM39" s="668"/>
      <c r="AN39" s="668"/>
      <c r="AO39" s="693"/>
      <c r="AQ39" s="699" t="s">
        <v>338</v>
      </c>
      <c r="AR39" s="700"/>
      <c r="AS39" s="700"/>
      <c r="AT39" s="700"/>
      <c r="AU39" s="700"/>
      <c r="AV39" s="700"/>
      <c r="AW39" s="700"/>
      <c r="AX39" s="700"/>
      <c r="AY39" s="701"/>
      <c r="AZ39" s="664" t="s">
        <v>128</v>
      </c>
      <c r="BA39" s="665"/>
      <c r="BB39" s="665"/>
      <c r="BC39" s="665"/>
      <c r="BD39" s="675"/>
      <c r="BE39" s="675"/>
      <c r="BF39" s="702"/>
      <c r="BG39" s="706" t="s">
        <v>339</v>
      </c>
      <c r="BH39" s="703"/>
      <c r="BI39" s="703"/>
      <c r="BJ39" s="703"/>
      <c r="BK39" s="703"/>
      <c r="BL39" s="703"/>
      <c r="BM39" s="703"/>
      <c r="BN39" s="703"/>
      <c r="BO39" s="703"/>
      <c r="BP39" s="703"/>
      <c r="BQ39" s="703"/>
      <c r="BR39" s="703"/>
      <c r="BS39" s="703"/>
      <c r="BT39" s="703"/>
      <c r="BU39" s="704"/>
      <c r="BV39" s="664">
        <v>202</v>
      </c>
      <c r="BW39" s="665"/>
      <c r="BX39" s="665"/>
      <c r="BY39" s="665"/>
      <c r="BZ39" s="665"/>
      <c r="CA39" s="665"/>
      <c r="CB39" s="705"/>
      <c r="CD39" s="706" t="s">
        <v>340</v>
      </c>
      <c r="CE39" s="703"/>
      <c r="CF39" s="703"/>
      <c r="CG39" s="703"/>
      <c r="CH39" s="703"/>
      <c r="CI39" s="703"/>
      <c r="CJ39" s="703"/>
      <c r="CK39" s="703"/>
      <c r="CL39" s="703"/>
      <c r="CM39" s="703"/>
      <c r="CN39" s="703"/>
      <c r="CO39" s="703"/>
      <c r="CP39" s="703"/>
      <c r="CQ39" s="704"/>
      <c r="CR39" s="664">
        <v>101948</v>
      </c>
      <c r="CS39" s="675"/>
      <c r="CT39" s="675"/>
      <c r="CU39" s="675"/>
      <c r="CV39" s="675"/>
      <c r="CW39" s="675"/>
      <c r="CX39" s="675"/>
      <c r="CY39" s="676"/>
      <c r="CZ39" s="667">
        <v>4.4000000000000004</v>
      </c>
      <c r="DA39" s="677"/>
      <c r="DB39" s="677"/>
      <c r="DC39" s="678"/>
      <c r="DD39" s="670">
        <v>57597</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15">
      <c r="B40" s="661" t="s">
        <v>341</v>
      </c>
      <c r="C40" s="662"/>
      <c r="D40" s="662"/>
      <c r="E40" s="662"/>
      <c r="F40" s="662"/>
      <c r="G40" s="662"/>
      <c r="H40" s="662"/>
      <c r="I40" s="662"/>
      <c r="J40" s="662"/>
      <c r="K40" s="662"/>
      <c r="L40" s="662"/>
      <c r="M40" s="662"/>
      <c r="N40" s="662"/>
      <c r="O40" s="662"/>
      <c r="P40" s="662"/>
      <c r="Q40" s="663"/>
      <c r="R40" s="664">
        <v>176900</v>
      </c>
      <c r="S40" s="665"/>
      <c r="T40" s="665"/>
      <c r="U40" s="665"/>
      <c r="V40" s="665"/>
      <c r="W40" s="665"/>
      <c r="X40" s="665"/>
      <c r="Y40" s="666"/>
      <c r="Z40" s="691">
        <v>7.4</v>
      </c>
      <c r="AA40" s="691"/>
      <c r="AB40" s="691"/>
      <c r="AC40" s="691"/>
      <c r="AD40" s="692" t="s">
        <v>128</v>
      </c>
      <c r="AE40" s="692"/>
      <c r="AF40" s="692"/>
      <c r="AG40" s="692"/>
      <c r="AH40" s="692"/>
      <c r="AI40" s="692"/>
      <c r="AJ40" s="692"/>
      <c r="AK40" s="692"/>
      <c r="AL40" s="667" t="s">
        <v>128</v>
      </c>
      <c r="AM40" s="668"/>
      <c r="AN40" s="668"/>
      <c r="AO40" s="693"/>
      <c r="AQ40" s="699" t="s">
        <v>342</v>
      </c>
      <c r="AR40" s="700"/>
      <c r="AS40" s="700"/>
      <c r="AT40" s="700"/>
      <c r="AU40" s="700"/>
      <c r="AV40" s="700"/>
      <c r="AW40" s="700"/>
      <c r="AX40" s="700"/>
      <c r="AY40" s="701"/>
      <c r="AZ40" s="664" t="s">
        <v>128</v>
      </c>
      <c r="BA40" s="665"/>
      <c r="BB40" s="665"/>
      <c r="BC40" s="665"/>
      <c r="BD40" s="675"/>
      <c r="BE40" s="675"/>
      <c r="BF40" s="702"/>
      <c r="BG40" s="707" t="s">
        <v>343</v>
      </c>
      <c r="BH40" s="708"/>
      <c r="BI40" s="708"/>
      <c r="BJ40" s="708"/>
      <c r="BK40" s="708"/>
      <c r="BL40" s="364"/>
      <c r="BM40" s="703" t="s">
        <v>344</v>
      </c>
      <c r="BN40" s="703"/>
      <c r="BO40" s="703"/>
      <c r="BP40" s="703"/>
      <c r="BQ40" s="703"/>
      <c r="BR40" s="703"/>
      <c r="BS40" s="703"/>
      <c r="BT40" s="703"/>
      <c r="BU40" s="704"/>
      <c r="BV40" s="664">
        <v>107</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4">
        <v>20000</v>
      </c>
      <c r="CS40" s="665"/>
      <c r="CT40" s="665"/>
      <c r="CU40" s="665"/>
      <c r="CV40" s="665"/>
      <c r="CW40" s="665"/>
      <c r="CX40" s="665"/>
      <c r="CY40" s="666"/>
      <c r="CZ40" s="667">
        <v>0.9</v>
      </c>
      <c r="DA40" s="677"/>
      <c r="DB40" s="677"/>
      <c r="DC40" s="678"/>
      <c r="DD40" s="670" t="s">
        <v>128</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698"/>
    </row>
    <row r="41" spans="2:133" ht="11.25" customHeight="1" x14ac:dyDescent="0.15">
      <c r="B41" s="661" t="s">
        <v>346</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347</v>
      </c>
      <c r="AR41" s="700"/>
      <c r="AS41" s="700"/>
      <c r="AT41" s="700"/>
      <c r="AU41" s="700"/>
      <c r="AV41" s="700"/>
      <c r="AW41" s="700"/>
      <c r="AX41" s="700"/>
      <c r="AY41" s="701"/>
      <c r="AZ41" s="664">
        <v>14033</v>
      </c>
      <c r="BA41" s="665"/>
      <c r="BB41" s="665"/>
      <c r="BC41" s="665"/>
      <c r="BD41" s="675"/>
      <c r="BE41" s="675"/>
      <c r="BF41" s="702"/>
      <c r="BG41" s="707"/>
      <c r="BH41" s="708"/>
      <c r="BI41" s="708"/>
      <c r="BJ41" s="708"/>
      <c r="BK41" s="708"/>
      <c r="BL41" s="364"/>
      <c r="BM41" s="703" t="s">
        <v>348</v>
      </c>
      <c r="BN41" s="703"/>
      <c r="BO41" s="703"/>
      <c r="BP41" s="703"/>
      <c r="BQ41" s="703"/>
      <c r="BR41" s="703"/>
      <c r="BS41" s="703"/>
      <c r="BT41" s="703"/>
      <c r="BU41" s="704"/>
      <c r="BV41" s="664" t="s">
        <v>128</v>
      </c>
      <c r="BW41" s="665"/>
      <c r="BX41" s="665"/>
      <c r="BY41" s="665"/>
      <c r="BZ41" s="665"/>
      <c r="CA41" s="665"/>
      <c r="CB41" s="705"/>
      <c r="CD41" s="706" t="s">
        <v>349</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350</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351</v>
      </c>
      <c r="AR42" s="712"/>
      <c r="AS42" s="712"/>
      <c r="AT42" s="712"/>
      <c r="AU42" s="712"/>
      <c r="AV42" s="712"/>
      <c r="AW42" s="712"/>
      <c r="AX42" s="712"/>
      <c r="AY42" s="713"/>
      <c r="AZ42" s="644">
        <v>42427</v>
      </c>
      <c r="BA42" s="679"/>
      <c r="BB42" s="679"/>
      <c r="BC42" s="679"/>
      <c r="BD42" s="645"/>
      <c r="BE42" s="645"/>
      <c r="BF42" s="694"/>
      <c r="BG42" s="709"/>
      <c r="BH42" s="710"/>
      <c r="BI42" s="710"/>
      <c r="BJ42" s="710"/>
      <c r="BK42" s="710"/>
      <c r="BL42" s="365"/>
      <c r="BM42" s="695" t="s">
        <v>352</v>
      </c>
      <c r="BN42" s="695"/>
      <c r="BO42" s="695"/>
      <c r="BP42" s="695"/>
      <c r="BQ42" s="695"/>
      <c r="BR42" s="695"/>
      <c r="BS42" s="695"/>
      <c r="BT42" s="695"/>
      <c r="BU42" s="696"/>
      <c r="BV42" s="644">
        <v>246</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260276</v>
      </c>
      <c r="CS42" s="675"/>
      <c r="CT42" s="675"/>
      <c r="CU42" s="675"/>
      <c r="CV42" s="675"/>
      <c r="CW42" s="675"/>
      <c r="CX42" s="675"/>
      <c r="CY42" s="676"/>
      <c r="CZ42" s="667">
        <v>11.2</v>
      </c>
      <c r="DA42" s="677"/>
      <c r="DB42" s="677"/>
      <c r="DC42" s="678"/>
      <c r="DD42" s="670">
        <v>42485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354</v>
      </c>
      <c r="C43" s="662"/>
      <c r="D43" s="662"/>
      <c r="E43" s="662"/>
      <c r="F43" s="662"/>
      <c r="G43" s="662"/>
      <c r="H43" s="662"/>
      <c r="I43" s="662"/>
      <c r="J43" s="662"/>
      <c r="K43" s="662"/>
      <c r="L43" s="662"/>
      <c r="M43" s="662"/>
      <c r="N43" s="662"/>
      <c r="O43" s="662"/>
      <c r="P43" s="662"/>
      <c r="Q43" s="663"/>
      <c r="R43" s="664" t="s">
        <v>128</v>
      </c>
      <c r="S43" s="665"/>
      <c r="T43" s="665"/>
      <c r="U43" s="665"/>
      <c r="V43" s="665"/>
      <c r="W43" s="665"/>
      <c r="X43" s="665"/>
      <c r="Y43" s="666"/>
      <c r="Z43" s="691" t="s">
        <v>128</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355</v>
      </c>
      <c r="CE43" s="662"/>
      <c r="CF43" s="662"/>
      <c r="CG43" s="662"/>
      <c r="CH43" s="662"/>
      <c r="CI43" s="662"/>
      <c r="CJ43" s="662"/>
      <c r="CK43" s="662"/>
      <c r="CL43" s="662"/>
      <c r="CM43" s="662"/>
      <c r="CN43" s="662"/>
      <c r="CO43" s="662"/>
      <c r="CP43" s="662"/>
      <c r="CQ43" s="663"/>
      <c r="CR43" s="664" t="s">
        <v>128</v>
      </c>
      <c r="CS43" s="675"/>
      <c r="CT43" s="675"/>
      <c r="CU43" s="675"/>
      <c r="CV43" s="675"/>
      <c r="CW43" s="675"/>
      <c r="CX43" s="675"/>
      <c r="CY43" s="676"/>
      <c r="CZ43" s="667" t="s">
        <v>128</v>
      </c>
      <c r="DA43" s="677"/>
      <c r="DB43" s="677"/>
      <c r="DC43" s="678"/>
      <c r="DD43" s="670" t="s">
        <v>128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356</v>
      </c>
      <c r="C44" s="642"/>
      <c r="D44" s="642"/>
      <c r="E44" s="642"/>
      <c r="F44" s="642"/>
      <c r="G44" s="642"/>
      <c r="H44" s="642"/>
      <c r="I44" s="642"/>
      <c r="J44" s="642"/>
      <c r="K44" s="642"/>
      <c r="L44" s="642"/>
      <c r="M44" s="642"/>
      <c r="N44" s="642"/>
      <c r="O44" s="642"/>
      <c r="P44" s="642"/>
      <c r="Q44" s="643"/>
      <c r="R44" s="644">
        <v>2390357</v>
      </c>
      <c r="S44" s="679"/>
      <c r="T44" s="679"/>
      <c r="U44" s="679"/>
      <c r="V44" s="679"/>
      <c r="W44" s="679"/>
      <c r="X44" s="679"/>
      <c r="Y44" s="680"/>
      <c r="Z44" s="681">
        <v>100</v>
      </c>
      <c r="AA44" s="681"/>
      <c r="AB44" s="681"/>
      <c r="AC44" s="681"/>
      <c r="AD44" s="682">
        <v>1441683</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260276</v>
      </c>
      <c r="CS44" s="665"/>
      <c r="CT44" s="665"/>
      <c r="CU44" s="665"/>
      <c r="CV44" s="665"/>
      <c r="CW44" s="665"/>
      <c r="CX44" s="665"/>
      <c r="CY44" s="666"/>
      <c r="CZ44" s="667">
        <v>11.2</v>
      </c>
      <c r="DA44" s="668"/>
      <c r="DB44" s="668"/>
      <c r="DC44" s="669"/>
      <c r="DD44" s="670">
        <v>42485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358</v>
      </c>
      <c r="CG45" s="662"/>
      <c r="CH45" s="662"/>
      <c r="CI45" s="662"/>
      <c r="CJ45" s="662"/>
      <c r="CK45" s="662"/>
      <c r="CL45" s="662"/>
      <c r="CM45" s="662"/>
      <c r="CN45" s="662"/>
      <c r="CO45" s="662"/>
      <c r="CP45" s="662"/>
      <c r="CQ45" s="663"/>
      <c r="CR45" s="664">
        <v>155393</v>
      </c>
      <c r="CS45" s="675"/>
      <c r="CT45" s="675"/>
      <c r="CU45" s="675"/>
      <c r="CV45" s="675"/>
      <c r="CW45" s="675"/>
      <c r="CX45" s="675"/>
      <c r="CY45" s="676"/>
      <c r="CZ45" s="667">
        <v>6.7</v>
      </c>
      <c r="DA45" s="677"/>
      <c r="DB45" s="677"/>
      <c r="DC45" s="678"/>
      <c r="DD45" s="670">
        <v>6979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360</v>
      </c>
      <c r="CG46" s="662"/>
      <c r="CH46" s="662"/>
      <c r="CI46" s="662"/>
      <c r="CJ46" s="662"/>
      <c r="CK46" s="662"/>
      <c r="CL46" s="662"/>
      <c r="CM46" s="662"/>
      <c r="CN46" s="662"/>
      <c r="CO46" s="662"/>
      <c r="CP46" s="662"/>
      <c r="CQ46" s="663"/>
      <c r="CR46" s="664">
        <v>104883</v>
      </c>
      <c r="CS46" s="665"/>
      <c r="CT46" s="665"/>
      <c r="CU46" s="665"/>
      <c r="CV46" s="665"/>
      <c r="CW46" s="665"/>
      <c r="CX46" s="665"/>
      <c r="CY46" s="666"/>
      <c r="CZ46" s="667">
        <v>4.5</v>
      </c>
      <c r="DA46" s="668"/>
      <c r="DB46" s="668"/>
      <c r="DC46" s="669"/>
      <c r="DD46" s="670">
        <v>35506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t="s">
        <v>128</v>
      </c>
      <c r="CS47" s="675"/>
      <c r="CT47" s="675"/>
      <c r="CU47" s="675"/>
      <c r="CV47" s="675"/>
      <c r="CW47" s="675"/>
      <c r="CX47" s="675"/>
      <c r="CY47" s="676"/>
      <c r="CZ47" s="667" t="s">
        <v>128</v>
      </c>
      <c r="DA47" s="677"/>
      <c r="DB47" s="677"/>
      <c r="DC47" s="678"/>
      <c r="DD47" s="670" t="s">
        <v>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365</v>
      </c>
      <c r="CE49" s="642"/>
      <c r="CF49" s="642"/>
      <c r="CG49" s="642"/>
      <c r="CH49" s="642"/>
      <c r="CI49" s="642"/>
      <c r="CJ49" s="642"/>
      <c r="CK49" s="642"/>
      <c r="CL49" s="642"/>
      <c r="CM49" s="642"/>
      <c r="CN49" s="642"/>
      <c r="CO49" s="642"/>
      <c r="CP49" s="642"/>
      <c r="CQ49" s="643"/>
      <c r="CR49" s="644">
        <v>2319933</v>
      </c>
      <c r="CS49" s="645"/>
      <c r="CT49" s="645"/>
      <c r="CU49" s="645"/>
      <c r="CV49" s="645"/>
      <c r="CW49" s="645"/>
      <c r="CX49" s="645"/>
      <c r="CY49" s="646"/>
      <c r="CZ49" s="647">
        <v>100</v>
      </c>
      <c r="DA49" s="648"/>
      <c r="DB49" s="648"/>
      <c r="DC49" s="649"/>
      <c r="DD49" s="650">
        <v>1520535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boQ6/gAhBbZiZJOpX7ji+UDu0mbuOVklHTuAHJHzKUK6kG/JI1+EhE/vRdQNkD5zqjVSS6Di2WKPqZuEgyQLg==" saltValue="l/3d9V4r6CcB9/SxC63HT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367</v>
      </c>
      <c r="DK2" s="1156"/>
      <c r="DL2" s="1156"/>
      <c r="DM2" s="1156"/>
      <c r="DN2" s="1156"/>
      <c r="DO2" s="1157"/>
      <c r="DP2" s="224"/>
      <c r="DQ2" s="1155" t="s">
        <v>368</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28"/>
      <c r="BA5" s="228"/>
      <c r="BB5" s="228"/>
      <c r="BC5" s="228"/>
      <c r="BD5" s="228"/>
      <c r="BE5" s="229"/>
      <c r="BF5" s="229"/>
      <c r="BG5" s="229"/>
      <c r="BH5" s="229"/>
      <c r="BI5" s="229"/>
      <c r="BJ5" s="229"/>
      <c r="BK5" s="229"/>
      <c r="BL5" s="229"/>
      <c r="BM5" s="229"/>
      <c r="BN5" s="229"/>
      <c r="BO5" s="229"/>
      <c r="BP5" s="229"/>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48" t="s">
        <v>385</v>
      </c>
      <c r="DH5" s="1149"/>
      <c r="DI5" s="1149"/>
      <c r="DJ5" s="1149"/>
      <c r="DK5" s="1150"/>
      <c r="DL5" s="1148" t="s">
        <v>386</v>
      </c>
      <c r="DM5" s="1149"/>
      <c r="DN5" s="1149"/>
      <c r="DO5" s="1149"/>
      <c r="DP5" s="1150"/>
      <c r="DQ5" s="1065" t="s">
        <v>387</v>
      </c>
      <c r="DR5" s="1066"/>
      <c r="DS5" s="1066"/>
      <c r="DT5" s="1066"/>
      <c r="DU5" s="1067"/>
      <c r="DV5" s="1065" t="s">
        <v>378</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388</v>
      </c>
      <c r="C7" s="1112"/>
      <c r="D7" s="1112"/>
      <c r="E7" s="1112"/>
      <c r="F7" s="1112"/>
      <c r="G7" s="1112"/>
      <c r="H7" s="1112"/>
      <c r="I7" s="1112"/>
      <c r="J7" s="1112"/>
      <c r="K7" s="1112"/>
      <c r="L7" s="1112"/>
      <c r="M7" s="1112"/>
      <c r="N7" s="1112"/>
      <c r="O7" s="1112"/>
      <c r="P7" s="1113"/>
      <c r="Q7" s="1166">
        <v>2390</v>
      </c>
      <c r="R7" s="1167"/>
      <c r="S7" s="1167"/>
      <c r="T7" s="1167"/>
      <c r="U7" s="1167"/>
      <c r="V7" s="1167">
        <v>2320</v>
      </c>
      <c r="W7" s="1167"/>
      <c r="X7" s="1167"/>
      <c r="Y7" s="1167"/>
      <c r="Z7" s="1167"/>
      <c r="AA7" s="1167">
        <v>70</v>
      </c>
      <c r="AB7" s="1167"/>
      <c r="AC7" s="1167"/>
      <c r="AD7" s="1167"/>
      <c r="AE7" s="1168"/>
      <c r="AF7" s="1169">
        <v>70</v>
      </c>
      <c r="AG7" s="1170"/>
      <c r="AH7" s="1170"/>
      <c r="AI7" s="1170"/>
      <c r="AJ7" s="1171"/>
      <c r="AK7" s="1172" t="s">
        <v>577</v>
      </c>
      <c r="AL7" s="1173"/>
      <c r="AM7" s="1173"/>
      <c r="AN7" s="1173"/>
      <c r="AO7" s="1173"/>
      <c r="AP7" s="1173">
        <v>3784</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571</v>
      </c>
      <c r="BT7" s="1164"/>
      <c r="BU7" s="1164"/>
      <c r="BV7" s="1164"/>
      <c r="BW7" s="1164"/>
      <c r="BX7" s="1164"/>
      <c r="BY7" s="1164"/>
      <c r="BZ7" s="1164"/>
      <c r="CA7" s="1164"/>
      <c r="CB7" s="1164"/>
      <c r="CC7" s="1164"/>
      <c r="CD7" s="1164"/>
      <c r="CE7" s="1164"/>
      <c r="CF7" s="1164"/>
      <c r="CG7" s="1176"/>
      <c r="CH7" s="1160">
        <v>7</v>
      </c>
      <c r="CI7" s="1161"/>
      <c r="CJ7" s="1161"/>
      <c r="CK7" s="1161"/>
      <c r="CL7" s="1162"/>
      <c r="CM7" s="1160">
        <v>208</v>
      </c>
      <c r="CN7" s="1161"/>
      <c r="CO7" s="1161"/>
      <c r="CP7" s="1161"/>
      <c r="CQ7" s="1162"/>
      <c r="CR7" s="1160">
        <v>27</v>
      </c>
      <c r="CS7" s="1161"/>
      <c r="CT7" s="1161"/>
      <c r="CU7" s="1161"/>
      <c r="CV7" s="1162"/>
      <c r="CW7" s="1160">
        <v>3</v>
      </c>
      <c r="CX7" s="1161"/>
      <c r="CY7" s="1161"/>
      <c r="CZ7" s="1161"/>
      <c r="DA7" s="1162"/>
      <c r="DB7" s="1160" t="s">
        <v>577</v>
      </c>
      <c r="DC7" s="1161"/>
      <c r="DD7" s="1161"/>
      <c r="DE7" s="1161"/>
      <c r="DF7" s="1162"/>
      <c r="DG7" s="1160" t="s">
        <v>577</v>
      </c>
      <c r="DH7" s="1161"/>
      <c r="DI7" s="1161"/>
      <c r="DJ7" s="1161"/>
      <c r="DK7" s="1162"/>
      <c r="DL7" s="1160" t="s">
        <v>577</v>
      </c>
      <c r="DM7" s="1161"/>
      <c r="DN7" s="1161"/>
      <c r="DO7" s="1161"/>
      <c r="DP7" s="1162"/>
      <c r="DQ7" s="1160">
        <v>2</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572</v>
      </c>
      <c r="BT8" s="1057"/>
      <c r="BU8" s="1057"/>
      <c r="BV8" s="1057"/>
      <c r="BW8" s="1057"/>
      <c r="BX8" s="1057"/>
      <c r="BY8" s="1057"/>
      <c r="BZ8" s="1057"/>
      <c r="CA8" s="1057"/>
      <c r="CB8" s="1057"/>
      <c r="CC8" s="1057"/>
      <c r="CD8" s="1057"/>
      <c r="CE8" s="1057"/>
      <c r="CF8" s="1057"/>
      <c r="CG8" s="1078"/>
      <c r="CH8" s="1053">
        <v>-1</v>
      </c>
      <c r="CI8" s="1054"/>
      <c r="CJ8" s="1054"/>
      <c r="CK8" s="1054"/>
      <c r="CL8" s="1055"/>
      <c r="CM8" s="1053">
        <v>18</v>
      </c>
      <c r="CN8" s="1054"/>
      <c r="CO8" s="1054"/>
      <c r="CP8" s="1054"/>
      <c r="CQ8" s="1055"/>
      <c r="CR8" s="1053">
        <v>20</v>
      </c>
      <c r="CS8" s="1054"/>
      <c r="CT8" s="1054"/>
      <c r="CU8" s="1054"/>
      <c r="CV8" s="1055"/>
      <c r="CW8" s="1053">
        <v>37</v>
      </c>
      <c r="CX8" s="1054"/>
      <c r="CY8" s="1054"/>
      <c r="CZ8" s="1054"/>
      <c r="DA8" s="1055"/>
      <c r="DB8" s="1053" t="s">
        <v>577</v>
      </c>
      <c r="DC8" s="1054"/>
      <c r="DD8" s="1054"/>
      <c r="DE8" s="1054"/>
      <c r="DF8" s="1055"/>
      <c r="DG8" s="1053" t="s">
        <v>577</v>
      </c>
      <c r="DH8" s="1054"/>
      <c r="DI8" s="1054"/>
      <c r="DJ8" s="1054"/>
      <c r="DK8" s="1055"/>
      <c r="DL8" s="1053" t="s">
        <v>577</v>
      </c>
      <c r="DM8" s="1054"/>
      <c r="DN8" s="1054"/>
      <c r="DO8" s="1054"/>
      <c r="DP8" s="1055"/>
      <c r="DQ8" s="1053" t="s">
        <v>577</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390</v>
      </c>
      <c r="B23" s="1001" t="s">
        <v>391</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70</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128</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371</v>
      </c>
      <c r="B26" s="1060"/>
      <c r="C26" s="1060"/>
      <c r="D26" s="1060"/>
      <c r="E26" s="1060"/>
      <c r="F26" s="1060"/>
      <c r="G26" s="1060"/>
      <c r="H26" s="1060"/>
      <c r="I26" s="1060"/>
      <c r="J26" s="1060"/>
      <c r="K26" s="1060"/>
      <c r="L26" s="1060"/>
      <c r="M26" s="1060"/>
      <c r="N26" s="1060"/>
      <c r="O26" s="1060"/>
      <c r="P26" s="1061"/>
      <c r="Q26" s="1065" t="s">
        <v>394</v>
      </c>
      <c r="R26" s="1066"/>
      <c r="S26" s="1066"/>
      <c r="T26" s="1066"/>
      <c r="U26" s="1067"/>
      <c r="V26" s="1065" t="s">
        <v>395</v>
      </c>
      <c r="W26" s="1066"/>
      <c r="X26" s="1066"/>
      <c r="Y26" s="1066"/>
      <c r="Z26" s="1067"/>
      <c r="AA26" s="1065" t="s">
        <v>396</v>
      </c>
      <c r="AB26" s="1066"/>
      <c r="AC26" s="1066"/>
      <c r="AD26" s="1066"/>
      <c r="AE26" s="1066"/>
      <c r="AF26" s="1119" t="s">
        <v>397</v>
      </c>
      <c r="AG26" s="1072"/>
      <c r="AH26" s="1072"/>
      <c r="AI26" s="1072"/>
      <c r="AJ26" s="1120"/>
      <c r="AK26" s="1066" t="s">
        <v>398</v>
      </c>
      <c r="AL26" s="1066"/>
      <c r="AM26" s="1066"/>
      <c r="AN26" s="1066"/>
      <c r="AO26" s="1067"/>
      <c r="AP26" s="1065" t="s">
        <v>399</v>
      </c>
      <c r="AQ26" s="1066"/>
      <c r="AR26" s="1066"/>
      <c r="AS26" s="1066"/>
      <c r="AT26" s="1067"/>
      <c r="AU26" s="1065" t="s">
        <v>400</v>
      </c>
      <c r="AV26" s="1066"/>
      <c r="AW26" s="1066"/>
      <c r="AX26" s="1066"/>
      <c r="AY26" s="1067"/>
      <c r="AZ26" s="1065" t="s">
        <v>401</v>
      </c>
      <c r="BA26" s="1066"/>
      <c r="BB26" s="1066"/>
      <c r="BC26" s="1066"/>
      <c r="BD26" s="1067"/>
      <c r="BE26" s="1065" t="s">
        <v>378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402</v>
      </c>
      <c r="C28" s="1112"/>
      <c r="D28" s="1112"/>
      <c r="E28" s="1112"/>
      <c r="F28" s="1112"/>
      <c r="G28" s="1112"/>
      <c r="H28" s="1112"/>
      <c r="I28" s="1112"/>
      <c r="J28" s="1112"/>
      <c r="K28" s="1112"/>
      <c r="L28" s="1112"/>
      <c r="M28" s="1112"/>
      <c r="N28" s="1112"/>
      <c r="O28" s="1112"/>
      <c r="P28" s="1113"/>
      <c r="Q28" s="1114">
        <v>95</v>
      </c>
      <c r="R28" s="1115"/>
      <c r="S28" s="1115"/>
      <c r="T28" s="1115"/>
      <c r="U28" s="1115"/>
      <c r="V28" s="1115">
        <v>92</v>
      </c>
      <c r="W28" s="1115"/>
      <c r="X28" s="1115"/>
      <c r="Y28" s="1115"/>
      <c r="Z28" s="1115"/>
      <c r="AA28" s="1115">
        <v>2</v>
      </c>
      <c r="AB28" s="1115"/>
      <c r="AC28" s="1115"/>
      <c r="AD28" s="1115"/>
      <c r="AE28" s="1116"/>
      <c r="AF28" s="1117">
        <v>2</v>
      </c>
      <c r="AG28" s="1115"/>
      <c r="AH28" s="1115"/>
      <c r="AI28" s="1115"/>
      <c r="AJ28" s="1118"/>
      <c r="AK28" s="1106">
        <v>14</v>
      </c>
      <c r="AL28" s="1107"/>
      <c r="AM28" s="1107"/>
      <c r="AN28" s="1107"/>
      <c r="AO28" s="1107"/>
      <c r="AP28" s="1107" t="s">
        <v>577</v>
      </c>
      <c r="AQ28" s="1107"/>
      <c r="AR28" s="1107"/>
      <c r="AS28" s="1107"/>
      <c r="AT28" s="1107"/>
      <c r="AU28" s="1107" t="s">
        <v>577</v>
      </c>
      <c r="AV28" s="1107"/>
      <c r="AW28" s="1107"/>
      <c r="AX28" s="1107"/>
      <c r="AY28" s="1107"/>
      <c r="AZ28" s="1108" t="s">
        <v>577</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403</v>
      </c>
      <c r="C29" s="1095"/>
      <c r="D29" s="1095"/>
      <c r="E29" s="1095"/>
      <c r="F29" s="1095"/>
      <c r="G29" s="1095"/>
      <c r="H29" s="1095"/>
      <c r="I29" s="1095"/>
      <c r="J29" s="1095"/>
      <c r="K29" s="1095"/>
      <c r="L29" s="1095"/>
      <c r="M29" s="1095"/>
      <c r="N29" s="1095"/>
      <c r="O29" s="1095"/>
      <c r="P29" s="1096"/>
      <c r="Q29" s="1102">
        <v>123</v>
      </c>
      <c r="R29" s="1103"/>
      <c r="S29" s="1103"/>
      <c r="T29" s="1103"/>
      <c r="U29" s="1103"/>
      <c r="V29" s="1103">
        <v>105</v>
      </c>
      <c r="W29" s="1103"/>
      <c r="X29" s="1103"/>
      <c r="Y29" s="1103"/>
      <c r="Z29" s="1103"/>
      <c r="AA29" s="1103">
        <v>18</v>
      </c>
      <c r="AB29" s="1103"/>
      <c r="AC29" s="1103"/>
      <c r="AD29" s="1103"/>
      <c r="AE29" s="1104"/>
      <c r="AF29" s="1099">
        <v>18</v>
      </c>
      <c r="AG29" s="1100"/>
      <c r="AH29" s="1100"/>
      <c r="AI29" s="1100"/>
      <c r="AJ29" s="1101"/>
      <c r="AK29" s="1044">
        <v>18</v>
      </c>
      <c r="AL29" s="1035"/>
      <c r="AM29" s="1035"/>
      <c r="AN29" s="1035"/>
      <c r="AO29" s="1035"/>
      <c r="AP29" s="1035" t="s">
        <v>577</v>
      </c>
      <c r="AQ29" s="1035"/>
      <c r="AR29" s="1035"/>
      <c r="AS29" s="1035"/>
      <c r="AT29" s="1035"/>
      <c r="AU29" s="1035" t="s">
        <v>577</v>
      </c>
      <c r="AV29" s="1035"/>
      <c r="AW29" s="1035"/>
      <c r="AX29" s="1035"/>
      <c r="AY29" s="1035"/>
      <c r="AZ29" s="1105" t="s">
        <v>577</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404</v>
      </c>
      <c r="C30" s="1095"/>
      <c r="D30" s="1095"/>
      <c r="E30" s="1095"/>
      <c r="F30" s="1095"/>
      <c r="G30" s="1095"/>
      <c r="H30" s="1095"/>
      <c r="I30" s="1095"/>
      <c r="J30" s="1095"/>
      <c r="K30" s="1095"/>
      <c r="L30" s="1095"/>
      <c r="M30" s="1095"/>
      <c r="N30" s="1095"/>
      <c r="O30" s="1095"/>
      <c r="P30" s="1096"/>
      <c r="Q30" s="1102">
        <v>36</v>
      </c>
      <c r="R30" s="1103"/>
      <c r="S30" s="1103"/>
      <c r="T30" s="1103"/>
      <c r="U30" s="1103"/>
      <c r="V30" s="1103">
        <v>36</v>
      </c>
      <c r="W30" s="1103"/>
      <c r="X30" s="1103"/>
      <c r="Y30" s="1103"/>
      <c r="Z30" s="1103"/>
      <c r="AA30" s="1103">
        <v>0</v>
      </c>
      <c r="AB30" s="1103"/>
      <c r="AC30" s="1103"/>
      <c r="AD30" s="1103"/>
      <c r="AE30" s="1104"/>
      <c r="AF30" s="1099">
        <v>0</v>
      </c>
      <c r="AG30" s="1100"/>
      <c r="AH30" s="1100"/>
      <c r="AI30" s="1100"/>
      <c r="AJ30" s="1101"/>
      <c r="AK30" s="1044">
        <v>25</v>
      </c>
      <c r="AL30" s="1035"/>
      <c r="AM30" s="1035"/>
      <c r="AN30" s="1035"/>
      <c r="AO30" s="1035"/>
      <c r="AP30" s="1035" t="s">
        <v>577</v>
      </c>
      <c r="AQ30" s="1035"/>
      <c r="AR30" s="1035"/>
      <c r="AS30" s="1035"/>
      <c r="AT30" s="1035"/>
      <c r="AU30" s="1035" t="s">
        <v>577</v>
      </c>
      <c r="AV30" s="1035"/>
      <c r="AW30" s="1035"/>
      <c r="AX30" s="1035"/>
      <c r="AY30" s="1035"/>
      <c r="AZ30" s="1105" t="s">
        <v>577</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405</v>
      </c>
      <c r="C31" s="1095"/>
      <c r="D31" s="1095"/>
      <c r="E31" s="1095"/>
      <c r="F31" s="1095"/>
      <c r="G31" s="1095"/>
      <c r="H31" s="1095"/>
      <c r="I31" s="1095"/>
      <c r="J31" s="1095"/>
      <c r="K31" s="1095"/>
      <c r="L31" s="1095"/>
      <c r="M31" s="1095"/>
      <c r="N31" s="1095"/>
      <c r="O31" s="1095"/>
      <c r="P31" s="1096"/>
      <c r="Q31" s="1102">
        <v>128</v>
      </c>
      <c r="R31" s="1103"/>
      <c r="S31" s="1103"/>
      <c r="T31" s="1103"/>
      <c r="U31" s="1103"/>
      <c r="V31" s="1103">
        <v>127</v>
      </c>
      <c r="W31" s="1103"/>
      <c r="X31" s="1103"/>
      <c r="Y31" s="1103"/>
      <c r="Z31" s="1103"/>
      <c r="AA31" s="1103">
        <v>1</v>
      </c>
      <c r="AB31" s="1103"/>
      <c r="AC31" s="1103"/>
      <c r="AD31" s="1103"/>
      <c r="AE31" s="1104"/>
      <c r="AF31" s="1099">
        <v>1</v>
      </c>
      <c r="AG31" s="1100"/>
      <c r="AH31" s="1100"/>
      <c r="AI31" s="1100"/>
      <c r="AJ31" s="1101"/>
      <c r="AK31" s="1044">
        <v>38</v>
      </c>
      <c r="AL31" s="1035"/>
      <c r="AM31" s="1035"/>
      <c r="AN31" s="1035"/>
      <c r="AO31" s="1035"/>
      <c r="AP31" s="1035">
        <v>385</v>
      </c>
      <c r="AQ31" s="1035"/>
      <c r="AR31" s="1035"/>
      <c r="AS31" s="1035"/>
      <c r="AT31" s="1035"/>
      <c r="AU31" s="1035">
        <v>242</v>
      </c>
      <c r="AV31" s="1035"/>
      <c r="AW31" s="1035"/>
      <c r="AX31" s="1035"/>
      <c r="AY31" s="1035"/>
      <c r="AZ31" s="1105" t="s">
        <v>577</v>
      </c>
      <c r="BA31" s="1105"/>
      <c r="BB31" s="1105"/>
      <c r="BC31" s="1105"/>
      <c r="BD31" s="1105"/>
      <c r="BE31" s="1036" t="s">
        <v>406</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407</v>
      </c>
      <c r="C32" s="1095"/>
      <c r="D32" s="1095"/>
      <c r="E32" s="1095"/>
      <c r="F32" s="1095"/>
      <c r="G32" s="1095"/>
      <c r="H32" s="1095"/>
      <c r="I32" s="1095"/>
      <c r="J32" s="1095"/>
      <c r="K32" s="1095"/>
      <c r="L32" s="1095"/>
      <c r="M32" s="1095"/>
      <c r="N32" s="1095"/>
      <c r="O32" s="1095"/>
      <c r="P32" s="1096"/>
      <c r="Q32" s="1102">
        <v>123</v>
      </c>
      <c r="R32" s="1103"/>
      <c r="S32" s="1103"/>
      <c r="T32" s="1103"/>
      <c r="U32" s="1103"/>
      <c r="V32" s="1103">
        <v>122</v>
      </c>
      <c r="W32" s="1103"/>
      <c r="X32" s="1103"/>
      <c r="Y32" s="1103"/>
      <c r="Z32" s="1103"/>
      <c r="AA32" s="1103">
        <v>1</v>
      </c>
      <c r="AB32" s="1103"/>
      <c r="AC32" s="1103"/>
      <c r="AD32" s="1103"/>
      <c r="AE32" s="1104"/>
      <c r="AF32" s="1099">
        <v>1</v>
      </c>
      <c r="AG32" s="1100"/>
      <c r="AH32" s="1100"/>
      <c r="AI32" s="1100"/>
      <c r="AJ32" s="1101"/>
      <c r="AK32" s="1044">
        <v>38</v>
      </c>
      <c r="AL32" s="1035"/>
      <c r="AM32" s="1035"/>
      <c r="AN32" s="1035"/>
      <c r="AO32" s="1035"/>
      <c r="AP32" s="1035">
        <v>284</v>
      </c>
      <c r="AQ32" s="1035"/>
      <c r="AR32" s="1035"/>
      <c r="AS32" s="1035"/>
      <c r="AT32" s="1035"/>
      <c r="AU32" s="1035">
        <v>284</v>
      </c>
      <c r="AV32" s="1035"/>
      <c r="AW32" s="1035"/>
      <c r="AX32" s="1035"/>
      <c r="AY32" s="1035"/>
      <c r="AZ32" s="1105" t="s">
        <v>577</v>
      </c>
      <c r="BA32" s="1105"/>
      <c r="BB32" s="1105"/>
      <c r="BC32" s="1105"/>
      <c r="BD32" s="1105"/>
      <c r="BE32" s="1036" t="s">
        <v>406</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408</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390</v>
      </c>
      <c r="B63" s="1001" t="s">
        <v>409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22</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410</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412</v>
      </c>
      <c r="B66" s="1060"/>
      <c r="C66" s="1060"/>
      <c r="D66" s="1060"/>
      <c r="E66" s="1060"/>
      <c r="F66" s="1060"/>
      <c r="G66" s="1060"/>
      <c r="H66" s="1060"/>
      <c r="I66" s="1060"/>
      <c r="J66" s="1060"/>
      <c r="K66" s="1060"/>
      <c r="L66" s="1060"/>
      <c r="M66" s="1060"/>
      <c r="N66" s="1060"/>
      <c r="O66" s="1060"/>
      <c r="P66" s="1061"/>
      <c r="Q66" s="1065" t="s">
        <v>394</v>
      </c>
      <c r="R66" s="1066"/>
      <c r="S66" s="1066"/>
      <c r="T66" s="1066"/>
      <c r="U66" s="1067"/>
      <c r="V66" s="1065" t="s">
        <v>413</v>
      </c>
      <c r="W66" s="1066"/>
      <c r="X66" s="1066"/>
      <c r="Y66" s="1066"/>
      <c r="Z66" s="1067"/>
      <c r="AA66" s="1065" t="s">
        <v>414</v>
      </c>
      <c r="AB66" s="1066"/>
      <c r="AC66" s="1066"/>
      <c r="AD66" s="1066"/>
      <c r="AE66" s="1067"/>
      <c r="AF66" s="1071" t="s">
        <v>415</v>
      </c>
      <c r="AG66" s="1072"/>
      <c r="AH66" s="1072"/>
      <c r="AI66" s="1072"/>
      <c r="AJ66" s="1073"/>
      <c r="AK66" s="1065" t="s">
        <v>398</v>
      </c>
      <c r="AL66" s="1060"/>
      <c r="AM66" s="1060"/>
      <c r="AN66" s="1060"/>
      <c r="AO66" s="1061"/>
      <c r="AP66" s="1065" t="s">
        <v>399</v>
      </c>
      <c r="AQ66" s="1066"/>
      <c r="AR66" s="1066"/>
      <c r="AS66" s="1066"/>
      <c r="AT66" s="1067"/>
      <c r="AU66" s="1065" t="s">
        <v>416</v>
      </c>
      <c r="AV66" s="1066"/>
      <c r="AW66" s="1066"/>
      <c r="AX66" s="1066"/>
      <c r="AY66" s="1067"/>
      <c r="AZ66" s="1065" t="s">
        <v>378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573</v>
      </c>
      <c r="C68" s="1050"/>
      <c r="D68" s="1050"/>
      <c r="E68" s="1050"/>
      <c r="F68" s="1050"/>
      <c r="G68" s="1050"/>
      <c r="H68" s="1050"/>
      <c r="I68" s="1050"/>
      <c r="J68" s="1050"/>
      <c r="K68" s="1050"/>
      <c r="L68" s="1050"/>
      <c r="M68" s="1050"/>
      <c r="N68" s="1050"/>
      <c r="O68" s="1050"/>
      <c r="P68" s="1051"/>
      <c r="Q68" s="1052">
        <v>17</v>
      </c>
      <c r="R68" s="1046"/>
      <c r="S68" s="1046"/>
      <c r="T68" s="1046"/>
      <c r="U68" s="1046"/>
      <c r="V68" s="1046">
        <v>13</v>
      </c>
      <c r="W68" s="1046"/>
      <c r="X68" s="1046"/>
      <c r="Y68" s="1046"/>
      <c r="Z68" s="1046"/>
      <c r="AA68" s="1046">
        <v>4</v>
      </c>
      <c r="AB68" s="1046"/>
      <c r="AC68" s="1046"/>
      <c r="AD68" s="1046"/>
      <c r="AE68" s="1046"/>
      <c r="AF68" s="1046">
        <v>4</v>
      </c>
      <c r="AG68" s="1046"/>
      <c r="AH68" s="1046"/>
      <c r="AI68" s="1046"/>
      <c r="AJ68" s="1046"/>
      <c r="AK68" s="1046" t="s">
        <v>577</v>
      </c>
      <c r="AL68" s="1046"/>
      <c r="AM68" s="1046"/>
      <c r="AN68" s="1046"/>
      <c r="AO68" s="1046"/>
      <c r="AP68" s="1046">
        <v>0</v>
      </c>
      <c r="AQ68" s="1046"/>
      <c r="AR68" s="1046"/>
      <c r="AS68" s="1046"/>
      <c r="AT68" s="1046"/>
      <c r="AU68" s="1046" t="s">
        <v>577</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574</v>
      </c>
      <c r="C69" s="1039"/>
      <c r="D69" s="1039"/>
      <c r="E69" s="1039"/>
      <c r="F69" s="1039"/>
      <c r="G69" s="1039"/>
      <c r="H69" s="1039"/>
      <c r="I69" s="1039"/>
      <c r="J69" s="1039"/>
      <c r="K69" s="1039"/>
      <c r="L69" s="1039"/>
      <c r="M69" s="1039"/>
      <c r="N69" s="1039"/>
      <c r="O69" s="1039"/>
      <c r="P69" s="1040"/>
      <c r="Q69" s="1041">
        <v>1335</v>
      </c>
      <c r="R69" s="1035"/>
      <c r="S69" s="1035"/>
      <c r="T69" s="1035"/>
      <c r="U69" s="1035"/>
      <c r="V69" s="1035">
        <v>1304</v>
      </c>
      <c r="W69" s="1035"/>
      <c r="X69" s="1035"/>
      <c r="Y69" s="1035"/>
      <c r="Z69" s="1035"/>
      <c r="AA69" s="1035">
        <v>31</v>
      </c>
      <c r="AB69" s="1035"/>
      <c r="AC69" s="1035"/>
      <c r="AD69" s="1035"/>
      <c r="AE69" s="1035"/>
      <c r="AF69" s="1035">
        <v>31</v>
      </c>
      <c r="AG69" s="1035"/>
      <c r="AH69" s="1035"/>
      <c r="AI69" s="1035"/>
      <c r="AJ69" s="1035"/>
      <c r="AK69" s="1035" t="s">
        <v>577</v>
      </c>
      <c r="AL69" s="1035"/>
      <c r="AM69" s="1035"/>
      <c r="AN69" s="1035"/>
      <c r="AO69" s="1035"/>
      <c r="AP69" s="1035">
        <v>83</v>
      </c>
      <c r="AQ69" s="1035"/>
      <c r="AR69" s="1035"/>
      <c r="AS69" s="1035"/>
      <c r="AT69" s="1035"/>
      <c r="AU69" s="1035" t="s">
        <v>577</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575</v>
      </c>
      <c r="C70" s="1039"/>
      <c r="D70" s="1039"/>
      <c r="E70" s="1039"/>
      <c r="F70" s="1039"/>
      <c r="G70" s="1039"/>
      <c r="H70" s="1039"/>
      <c r="I70" s="1039"/>
      <c r="J70" s="1039"/>
      <c r="K70" s="1039"/>
      <c r="L70" s="1039"/>
      <c r="M70" s="1039"/>
      <c r="N70" s="1039"/>
      <c r="O70" s="1039"/>
      <c r="P70" s="1040"/>
      <c r="Q70" s="1041">
        <v>575</v>
      </c>
      <c r="R70" s="1035"/>
      <c r="S70" s="1035"/>
      <c r="T70" s="1035"/>
      <c r="U70" s="1035"/>
      <c r="V70" s="1035">
        <v>495</v>
      </c>
      <c r="W70" s="1035"/>
      <c r="X70" s="1035"/>
      <c r="Y70" s="1035"/>
      <c r="Z70" s="1035"/>
      <c r="AA70" s="1035">
        <v>80</v>
      </c>
      <c r="AB70" s="1035"/>
      <c r="AC70" s="1035"/>
      <c r="AD70" s="1035"/>
      <c r="AE70" s="1035"/>
      <c r="AF70" s="1035">
        <v>80</v>
      </c>
      <c r="AG70" s="1035"/>
      <c r="AH70" s="1035"/>
      <c r="AI70" s="1035"/>
      <c r="AJ70" s="1035"/>
      <c r="AK70" s="1035" t="s">
        <v>577</v>
      </c>
      <c r="AL70" s="1035"/>
      <c r="AM70" s="1035"/>
      <c r="AN70" s="1035"/>
      <c r="AO70" s="1035"/>
      <c r="AP70" s="1035">
        <v>1090</v>
      </c>
      <c r="AQ70" s="1035"/>
      <c r="AR70" s="1035"/>
      <c r="AS70" s="1035"/>
      <c r="AT70" s="1035"/>
      <c r="AU70" s="1035">
        <v>12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576</v>
      </c>
      <c r="C71" s="1039"/>
      <c r="D71" s="1039"/>
      <c r="E71" s="1039"/>
      <c r="F71" s="1039"/>
      <c r="G71" s="1039"/>
      <c r="H71" s="1039"/>
      <c r="I71" s="1039"/>
      <c r="J71" s="1039"/>
      <c r="K71" s="1039"/>
      <c r="L71" s="1039"/>
      <c r="M71" s="1039"/>
      <c r="N71" s="1039"/>
      <c r="O71" s="1039"/>
      <c r="P71" s="1040"/>
      <c r="Q71" s="1041">
        <v>3807</v>
      </c>
      <c r="R71" s="1035"/>
      <c r="S71" s="1035"/>
      <c r="T71" s="1035"/>
      <c r="U71" s="1035"/>
      <c r="V71" s="1035">
        <v>3857</v>
      </c>
      <c r="W71" s="1035"/>
      <c r="X71" s="1035"/>
      <c r="Y71" s="1035"/>
      <c r="Z71" s="1035"/>
      <c r="AA71" s="1035">
        <v>-50</v>
      </c>
      <c r="AB71" s="1035"/>
      <c r="AC71" s="1035"/>
      <c r="AD71" s="1035"/>
      <c r="AE71" s="1035"/>
      <c r="AF71" s="1035">
        <v>801</v>
      </c>
      <c r="AG71" s="1035"/>
      <c r="AH71" s="1035"/>
      <c r="AI71" s="1035"/>
      <c r="AJ71" s="1035"/>
      <c r="AK71" s="1035" t="s">
        <v>577</v>
      </c>
      <c r="AL71" s="1035"/>
      <c r="AM71" s="1035"/>
      <c r="AN71" s="1035"/>
      <c r="AO71" s="1035"/>
      <c r="AP71" s="1035">
        <v>3297</v>
      </c>
      <c r="AQ71" s="1035"/>
      <c r="AR71" s="1035"/>
      <c r="AS71" s="1035"/>
      <c r="AT71" s="1035"/>
      <c r="AU71" s="1035" t="s">
        <v>577</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390</v>
      </c>
      <c r="B88" s="1001" t="s">
        <v>417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1" t="s">
        <v>418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426</v>
      </c>
      <c r="AB109" s="960"/>
      <c r="AC109" s="960"/>
      <c r="AD109" s="960"/>
      <c r="AE109" s="961"/>
      <c r="AF109" s="962" t="s">
        <v>427</v>
      </c>
      <c r="AG109" s="960"/>
      <c r="AH109" s="960"/>
      <c r="AI109" s="960"/>
      <c r="AJ109" s="961"/>
      <c r="AK109" s="962" t="s">
        <v>305</v>
      </c>
      <c r="AL109" s="960"/>
      <c r="AM109" s="960"/>
      <c r="AN109" s="960"/>
      <c r="AO109" s="961"/>
      <c r="AP109" s="962" t="s">
        <v>428</v>
      </c>
      <c r="AQ109" s="960"/>
      <c r="AR109" s="960"/>
      <c r="AS109" s="960"/>
      <c r="AT109" s="993"/>
      <c r="AU109" s="95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426</v>
      </c>
      <c r="BR109" s="960"/>
      <c r="BS109" s="960"/>
      <c r="BT109" s="960"/>
      <c r="BU109" s="961"/>
      <c r="BV109" s="962" t="s">
        <v>427</v>
      </c>
      <c r="BW109" s="960"/>
      <c r="BX109" s="960"/>
      <c r="BY109" s="960"/>
      <c r="BZ109" s="961"/>
      <c r="CA109" s="962" t="s">
        <v>305</v>
      </c>
      <c r="CB109" s="960"/>
      <c r="CC109" s="960"/>
      <c r="CD109" s="960"/>
      <c r="CE109" s="961"/>
      <c r="CF109" s="1000" t="s">
        <v>428</v>
      </c>
      <c r="CG109" s="1000"/>
      <c r="CH109" s="1000"/>
      <c r="CI109" s="1000"/>
      <c r="CJ109" s="1000"/>
      <c r="CK109" s="962"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426</v>
      </c>
      <c r="DH109" s="960"/>
      <c r="DI109" s="960"/>
      <c r="DJ109" s="960"/>
      <c r="DK109" s="961"/>
      <c r="DL109" s="962" t="s">
        <v>427</v>
      </c>
      <c r="DM109" s="960"/>
      <c r="DN109" s="960"/>
      <c r="DO109" s="960"/>
      <c r="DP109" s="961"/>
      <c r="DQ109" s="962" t="s">
        <v>305</v>
      </c>
      <c r="DR109" s="960"/>
      <c r="DS109" s="960"/>
      <c r="DT109" s="960"/>
      <c r="DU109" s="961"/>
      <c r="DV109" s="962" t="s">
        <v>428</v>
      </c>
      <c r="DW109" s="960"/>
      <c r="DX109" s="960"/>
      <c r="DY109" s="960"/>
      <c r="DZ109" s="993"/>
    </row>
    <row r="110" spans="1:131" s="226" customFormat="1" ht="26.25" customHeight="1" x14ac:dyDescent="0.15">
      <c r="A110" s="871" t="s">
        <v>430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438580</v>
      </c>
      <c r="AB110" s="953"/>
      <c r="AC110" s="953"/>
      <c r="AD110" s="953"/>
      <c r="AE110" s="954"/>
      <c r="AF110" s="955">
        <v>389596</v>
      </c>
      <c r="AG110" s="953"/>
      <c r="AH110" s="953"/>
      <c r="AI110" s="953"/>
      <c r="AJ110" s="954"/>
      <c r="AK110" s="955">
        <v>398889</v>
      </c>
      <c r="AL110" s="953"/>
      <c r="AM110" s="953"/>
      <c r="AN110" s="953"/>
      <c r="AO110" s="954"/>
      <c r="AP110" s="956">
        <v>34.200000000000003</v>
      </c>
      <c r="AQ110" s="957"/>
      <c r="AR110" s="957"/>
      <c r="AS110" s="957"/>
      <c r="AT110" s="958"/>
      <c r="AU110" s="994" t="s">
        <v>73</v>
      </c>
      <c r="AV110" s="995"/>
      <c r="AW110" s="995"/>
      <c r="AX110" s="995"/>
      <c r="AY110" s="995"/>
      <c r="AZ110" s="924" t="s">
        <v>431</v>
      </c>
      <c r="BA110" s="872"/>
      <c r="BB110" s="872"/>
      <c r="BC110" s="872"/>
      <c r="BD110" s="872"/>
      <c r="BE110" s="872"/>
      <c r="BF110" s="872"/>
      <c r="BG110" s="872"/>
      <c r="BH110" s="872"/>
      <c r="BI110" s="872"/>
      <c r="BJ110" s="872"/>
      <c r="BK110" s="872"/>
      <c r="BL110" s="872"/>
      <c r="BM110" s="872"/>
      <c r="BN110" s="872"/>
      <c r="BO110" s="872"/>
      <c r="BP110" s="873"/>
      <c r="BQ110" s="925">
        <v>4069306</v>
      </c>
      <c r="BR110" s="906"/>
      <c r="BS110" s="906"/>
      <c r="BT110" s="906"/>
      <c r="BU110" s="906"/>
      <c r="BV110" s="906">
        <v>3991487</v>
      </c>
      <c r="BW110" s="906"/>
      <c r="BX110" s="906"/>
      <c r="BY110" s="906"/>
      <c r="BZ110" s="906"/>
      <c r="CA110" s="906">
        <v>3783978</v>
      </c>
      <c r="CB110" s="906"/>
      <c r="CC110" s="906"/>
      <c r="CD110" s="906"/>
      <c r="CE110" s="906"/>
      <c r="CF110" s="930">
        <v>324.7</v>
      </c>
      <c r="CG110" s="931"/>
      <c r="CH110" s="931"/>
      <c r="CI110" s="931"/>
      <c r="CJ110" s="931"/>
      <c r="CK110" s="990" t="s">
        <v>432</v>
      </c>
      <c r="CL110" s="883"/>
      <c r="CM110" s="924" t="s">
        <v>433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434</v>
      </c>
      <c r="DH110" s="906"/>
      <c r="DI110" s="906"/>
      <c r="DJ110" s="906"/>
      <c r="DK110" s="906"/>
      <c r="DL110" s="906" t="s">
        <v>410</v>
      </c>
      <c r="DM110" s="906"/>
      <c r="DN110" s="906"/>
      <c r="DO110" s="906"/>
      <c r="DP110" s="906"/>
      <c r="DQ110" s="906" t="s">
        <v>435</v>
      </c>
      <c r="DR110" s="906"/>
      <c r="DS110" s="906"/>
      <c r="DT110" s="906"/>
      <c r="DU110" s="906"/>
      <c r="DV110" s="907" t="s">
        <v>434</v>
      </c>
      <c r="DW110" s="907"/>
      <c r="DX110" s="907"/>
      <c r="DY110" s="907"/>
      <c r="DZ110" s="908"/>
    </row>
    <row r="111" spans="1:131" s="226" customFormat="1" ht="26.25" customHeight="1" x14ac:dyDescent="0.15">
      <c r="A111" s="838" t="s">
        <v>436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434</v>
      </c>
      <c r="AB111" s="983"/>
      <c r="AC111" s="983"/>
      <c r="AD111" s="983"/>
      <c r="AE111" s="984"/>
      <c r="AF111" s="985" t="s">
        <v>128</v>
      </c>
      <c r="AG111" s="983"/>
      <c r="AH111" s="983"/>
      <c r="AI111" s="983"/>
      <c r="AJ111" s="984"/>
      <c r="AK111" s="985" t="s">
        <v>128</v>
      </c>
      <c r="AL111" s="983"/>
      <c r="AM111" s="983"/>
      <c r="AN111" s="983"/>
      <c r="AO111" s="984"/>
      <c r="AP111" s="986" t="s">
        <v>434</v>
      </c>
      <c r="AQ111" s="987"/>
      <c r="AR111" s="987"/>
      <c r="AS111" s="987"/>
      <c r="AT111" s="988"/>
      <c r="AU111" s="996"/>
      <c r="AV111" s="997"/>
      <c r="AW111" s="997"/>
      <c r="AX111" s="997"/>
      <c r="AY111" s="997"/>
      <c r="AZ111" s="879" t="s">
        <v>437</v>
      </c>
      <c r="BA111" s="816"/>
      <c r="BB111" s="816"/>
      <c r="BC111" s="816"/>
      <c r="BD111" s="816"/>
      <c r="BE111" s="816"/>
      <c r="BF111" s="816"/>
      <c r="BG111" s="816"/>
      <c r="BH111" s="816"/>
      <c r="BI111" s="816"/>
      <c r="BJ111" s="816"/>
      <c r="BK111" s="816"/>
      <c r="BL111" s="816"/>
      <c r="BM111" s="816"/>
      <c r="BN111" s="816"/>
      <c r="BO111" s="816"/>
      <c r="BP111" s="817"/>
      <c r="BQ111" s="880" t="s">
        <v>434</v>
      </c>
      <c r="BR111" s="881"/>
      <c r="BS111" s="881"/>
      <c r="BT111" s="881"/>
      <c r="BU111" s="881"/>
      <c r="BV111" s="881" t="s">
        <v>410</v>
      </c>
      <c r="BW111" s="881"/>
      <c r="BX111" s="881"/>
      <c r="BY111" s="881"/>
      <c r="BZ111" s="881"/>
      <c r="CA111" s="881" t="s">
        <v>434</v>
      </c>
      <c r="CB111" s="881"/>
      <c r="CC111" s="881"/>
      <c r="CD111" s="881"/>
      <c r="CE111" s="881"/>
      <c r="CF111" s="939" t="s">
        <v>434</v>
      </c>
      <c r="CG111" s="940"/>
      <c r="CH111" s="940"/>
      <c r="CI111" s="940"/>
      <c r="CJ111" s="940"/>
      <c r="CK111" s="991"/>
      <c r="CL111" s="885"/>
      <c r="CM111" s="879" t="s">
        <v>438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435</v>
      </c>
      <c r="DH111" s="881"/>
      <c r="DI111" s="881"/>
      <c r="DJ111" s="881"/>
      <c r="DK111" s="881"/>
      <c r="DL111" s="881" t="s">
        <v>410</v>
      </c>
      <c r="DM111" s="881"/>
      <c r="DN111" s="881"/>
      <c r="DO111" s="881"/>
      <c r="DP111" s="881"/>
      <c r="DQ111" s="881" t="s">
        <v>128</v>
      </c>
      <c r="DR111" s="881"/>
      <c r="DS111" s="881"/>
      <c r="DT111" s="881"/>
      <c r="DU111" s="881"/>
      <c r="DV111" s="858" t="s">
        <v>434</v>
      </c>
      <c r="DW111" s="858"/>
      <c r="DX111" s="858"/>
      <c r="DY111" s="858"/>
      <c r="DZ111" s="859"/>
    </row>
    <row r="112" spans="1:131" s="226" customFormat="1" ht="26.25" customHeight="1" x14ac:dyDescent="0.15">
      <c r="A112" s="976" t="s">
        <v>439</v>
      </c>
      <c r="B112" s="977"/>
      <c r="C112" s="816" t="s">
        <v>440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434</v>
      </c>
      <c r="AB112" s="844"/>
      <c r="AC112" s="844"/>
      <c r="AD112" s="844"/>
      <c r="AE112" s="845"/>
      <c r="AF112" s="846" t="s">
        <v>128</v>
      </c>
      <c r="AG112" s="844"/>
      <c r="AH112" s="844"/>
      <c r="AI112" s="844"/>
      <c r="AJ112" s="845"/>
      <c r="AK112" s="846" t="s">
        <v>410</v>
      </c>
      <c r="AL112" s="844"/>
      <c r="AM112" s="844"/>
      <c r="AN112" s="844"/>
      <c r="AO112" s="845"/>
      <c r="AP112" s="888" t="s">
        <v>410</v>
      </c>
      <c r="AQ112" s="889"/>
      <c r="AR112" s="889"/>
      <c r="AS112" s="889"/>
      <c r="AT112" s="890"/>
      <c r="AU112" s="996"/>
      <c r="AV112" s="997"/>
      <c r="AW112" s="997"/>
      <c r="AX112" s="997"/>
      <c r="AY112" s="997"/>
      <c r="AZ112" s="879" t="s">
        <v>441</v>
      </c>
      <c r="BA112" s="816"/>
      <c r="BB112" s="816"/>
      <c r="BC112" s="816"/>
      <c r="BD112" s="816"/>
      <c r="BE112" s="816"/>
      <c r="BF112" s="816"/>
      <c r="BG112" s="816"/>
      <c r="BH112" s="816"/>
      <c r="BI112" s="816"/>
      <c r="BJ112" s="816"/>
      <c r="BK112" s="816"/>
      <c r="BL112" s="816"/>
      <c r="BM112" s="816"/>
      <c r="BN112" s="816"/>
      <c r="BO112" s="816"/>
      <c r="BP112" s="817"/>
      <c r="BQ112" s="880">
        <v>583686</v>
      </c>
      <c r="BR112" s="881"/>
      <c r="BS112" s="881"/>
      <c r="BT112" s="881"/>
      <c r="BU112" s="881"/>
      <c r="BV112" s="881">
        <v>548502</v>
      </c>
      <c r="BW112" s="881"/>
      <c r="BX112" s="881"/>
      <c r="BY112" s="881"/>
      <c r="BZ112" s="881"/>
      <c r="CA112" s="881">
        <v>526350</v>
      </c>
      <c r="CB112" s="881"/>
      <c r="CC112" s="881"/>
      <c r="CD112" s="881"/>
      <c r="CE112" s="881"/>
      <c r="CF112" s="939">
        <v>45.2</v>
      </c>
      <c r="CG112" s="940"/>
      <c r="CH112" s="940"/>
      <c r="CI112" s="940"/>
      <c r="CJ112" s="940"/>
      <c r="CK112" s="991"/>
      <c r="CL112" s="885"/>
      <c r="CM112" s="879" t="s">
        <v>442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434</v>
      </c>
      <c r="DH112" s="881"/>
      <c r="DI112" s="881"/>
      <c r="DJ112" s="881"/>
      <c r="DK112" s="881"/>
      <c r="DL112" s="881" t="s">
        <v>434</v>
      </c>
      <c r="DM112" s="881"/>
      <c r="DN112" s="881"/>
      <c r="DO112" s="881"/>
      <c r="DP112" s="881"/>
      <c r="DQ112" s="881" t="s">
        <v>410</v>
      </c>
      <c r="DR112" s="881"/>
      <c r="DS112" s="881"/>
      <c r="DT112" s="881"/>
      <c r="DU112" s="881"/>
      <c r="DV112" s="858" t="s">
        <v>410</v>
      </c>
      <c r="DW112" s="858"/>
      <c r="DX112" s="858"/>
      <c r="DY112" s="858"/>
      <c r="DZ112" s="859"/>
    </row>
    <row r="113" spans="1:130" s="226" customFormat="1" ht="26.25" customHeight="1" x14ac:dyDescent="0.15">
      <c r="A113" s="978"/>
      <c r="B113" s="979"/>
      <c r="C113" s="816" t="s">
        <v>443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50535</v>
      </c>
      <c r="AB113" s="983"/>
      <c r="AC113" s="983"/>
      <c r="AD113" s="983"/>
      <c r="AE113" s="984"/>
      <c r="AF113" s="985">
        <v>49974</v>
      </c>
      <c r="AG113" s="983"/>
      <c r="AH113" s="983"/>
      <c r="AI113" s="983"/>
      <c r="AJ113" s="984"/>
      <c r="AK113" s="985">
        <v>57455</v>
      </c>
      <c r="AL113" s="983"/>
      <c r="AM113" s="983"/>
      <c r="AN113" s="983"/>
      <c r="AO113" s="984"/>
      <c r="AP113" s="986">
        <v>4.9000000000000004</v>
      </c>
      <c r="AQ113" s="987"/>
      <c r="AR113" s="987"/>
      <c r="AS113" s="987"/>
      <c r="AT113" s="988"/>
      <c r="AU113" s="996"/>
      <c r="AV113" s="997"/>
      <c r="AW113" s="997"/>
      <c r="AX113" s="997"/>
      <c r="AY113" s="997"/>
      <c r="AZ113" s="879" t="s">
        <v>444</v>
      </c>
      <c r="BA113" s="816"/>
      <c r="BB113" s="816"/>
      <c r="BC113" s="816"/>
      <c r="BD113" s="816"/>
      <c r="BE113" s="816"/>
      <c r="BF113" s="816"/>
      <c r="BG113" s="816"/>
      <c r="BH113" s="816"/>
      <c r="BI113" s="816"/>
      <c r="BJ113" s="816"/>
      <c r="BK113" s="816"/>
      <c r="BL113" s="816"/>
      <c r="BM113" s="816"/>
      <c r="BN113" s="816"/>
      <c r="BO113" s="816"/>
      <c r="BP113" s="817"/>
      <c r="BQ113" s="880">
        <v>16484</v>
      </c>
      <c r="BR113" s="881"/>
      <c r="BS113" s="881"/>
      <c r="BT113" s="881"/>
      <c r="BU113" s="881"/>
      <c r="BV113" s="881">
        <v>14376</v>
      </c>
      <c r="BW113" s="881"/>
      <c r="BX113" s="881"/>
      <c r="BY113" s="881"/>
      <c r="BZ113" s="881"/>
      <c r="CA113" s="881">
        <v>12251</v>
      </c>
      <c r="CB113" s="881"/>
      <c r="CC113" s="881"/>
      <c r="CD113" s="881"/>
      <c r="CE113" s="881"/>
      <c r="CF113" s="939">
        <v>1.1000000000000001</v>
      </c>
      <c r="CG113" s="940"/>
      <c r="CH113" s="940"/>
      <c r="CI113" s="940"/>
      <c r="CJ113" s="940"/>
      <c r="CK113" s="991"/>
      <c r="CL113" s="885"/>
      <c r="CM113" s="879" t="s">
        <v>445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434</v>
      </c>
      <c r="DH113" s="844"/>
      <c r="DI113" s="844"/>
      <c r="DJ113" s="844"/>
      <c r="DK113" s="845"/>
      <c r="DL113" s="846" t="s">
        <v>434</v>
      </c>
      <c r="DM113" s="844"/>
      <c r="DN113" s="844"/>
      <c r="DO113" s="844"/>
      <c r="DP113" s="845"/>
      <c r="DQ113" s="846" t="s">
        <v>434</v>
      </c>
      <c r="DR113" s="844"/>
      <c r="DS113" s="844"/>
      <c r="DT113" s="844"/>
      <c r="DU113" s="845"/>
      <c r="DV113" s="888" t="s">
        <v>410</v>
      </c>
      <c r="DW113" s="889"/>
      <c r="DX113" s="889"/>
      <c r="DY113" s="889"/>
      <c r="DZ113" s="890"/>
    </row>
    <row r="114" spans="1:130" s="226" customFormat="1" ht="26.25" customHeight="1" x14ac:dyDescent="0.15">
      <c r="A114" s="978"/>
      <c r="B114" s="979"/>
      <c r="C114" s="816" t="s">
        <v>446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410</v>
      </c>
      <c r="AB114" s="844"/>
      <c r="AC114" s="844"/>
      <c r="AD114" s="844"/>
      <c r="AE114" s="845"/>
      <c r="AF114" s="846" t="s">
        <v>434</v>
      </c>
      <c r="AG114" s="844"/>
      <c r="AH114" s="844"/>
      <c r="AI114" s="844"/>
      <c r="AJ114" s="845"/>
      <c r="AK114" s="846" t="s">
        <v>434</v>
      </c>
      <c r="AL114" s="844"/>
      <c r="AM114" s="844"/>
      <c r="AN114" s="844"/>
      <c r="AO114" s="845"/>
      <c r="AP114" s="888" t="s">
        <v>410</v>
      </c>
      <c r="AQ114" s="889"/>
      <c r="AR114" s="889"/>
      <c r="AS114" s="889"/>
      <c r="AT114" s="890"/>
      <c r="AU114" s="996"/>
      <c r="AV114" s="997"/>
      <c r="AW114" s="997"/>
      <c r="AX114" s="997"/>
      <c r="AY114" s="997"/>
      <c r="AZ114" s="879" t="s">
        <v>447</v>
      </c>
      <c r="BA114" s="816"/>
      <c r="BB114" s="816"/>
      <c r="BC114" s="816"/>
      <c r="BD114" s="816"/>
      <c r="BE114" s="816"/>
      <c r="BF114" s="816"/>
      <c r="BG114" s="816"/>
      <c r="BH114" s="816"/>
      <c r="BI114" s="816"/>
      <c r="BJ114" s="816"/>
      <c r="BK114" s="816"/>
      <c r="BL114" s="816"/>
      <c r="BM114" s="816"/>
      <c r="BN114" s="816"/>
      <c r="BO114" s="816"/>
      <c r="BP114" s="817"/>
      <c r="BQ114" s="880">
        <v>237975</v>
      </c>
      <c r="BR114" s="881"/>
      <c r="BS114" s="881"/>
      <c r="BT114" s="881"/>
      <c r="BU114" s="881"/>
      <c r="BV114" s="881">
        <v>194045</v>
      </c>
      <c r="BW114" s="881"/>
      <c r="BX114" s="881"/>
      <c r="BY114" s="881"/>
      <c r="BZ114" s="881"/>
      <c r="CA114" s="881">
        <v>215158</v>
      </c>
      <c r="CB114" s="881"/>
      <c r="CC114" s="881"/>
      <c r="CD114" s="881"/>
      <c r="CE114" s="881"/>
      <c r="CF114" s="939">
        <v>18.5</v>
      </c>
      <c r="CG114" s="940"/>
      <c r="CH114" s="940"/>
      <c r="CI114" s="940"/>
      <c r="CJ114" s="940"/>
      <c r="CK114" s="991"/>
      <c r="CL114" s="885"/>
      <c r="CM114" s="879" t="s">
        <v>448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410</v>
      </c>
      <c r="DH114" s="844"/>
      <c r="DI114" s="844"/>
      <c r="DJ114" s="844"/>
      <c r="DK114" s="845"/>
      <c r="DL114" s="846" t="s">
        <v>410</v>
      </c>
      <c r="DM114" s="844"/>
      <c r="DN114" s="844"/>
      <c r="DO114" s="844"/>
      <c r="DP114" s="845"/>
      <c r="DQ114" s="846" t="s">
        <v>410</v>
      </c>
      <c r="DR114" s="844"/>
      <c r="DS114" s="844"/>
      <c r="DT114" s="844"/>
      <c r="DU114" s="845"/>
      <c r="DV114" s="888" t="s">
        <v>434</v>
      </c>
      <c r="DW114" s="889"/>
      <c r="DX114" s="889"/>
      <c r="DY114" s="889"/>
      <c r="DZ114" s="890"/>
    </row>
    <row r="115" spans="1:130" s="226" customFormat="1" ht="26.25" customHeight="1" x14ac:dyDescent="0.15">
      <c r="A115" s="978"/>
      <c r="B115" s="979"/>
      <c r="C115" s="816" t="s">
        <v>449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5363</v>
      </c>
      <c r="AB115" s="983"/>
      <c r="AC115" s="983"/>
      <c r="AD115" s="983"/>
      <c r="AE115" s="984"/>
      <c r="AF115" s="985">
        <v>124</v>
      </c>
      <c r="AG115" s="983"/>
      <c r="AH115" s="983"/>
      <c r="AI115" s="983"/>
      <c r="AJ115" s="984"/>
      <c r="AK115" s="985">
        <v>112</v>
      </c>
      <c r="AL115" s="983"/>
      <c r="AM115" s="983"/>
      <c r="AN115" s="983"/>
      <c r="AO115" s="984"/>
      <c r="AP115" s="986">
        <v>0</v>
      </c>
      <c r="AQ115" s="987"/>
      <c r="AR115" s="987"/>
      <c r="AS115" s="987"/>
      <c r="AT115" s="988"/>
      <c r="AU115" s="996"/>
      <c r="AV115" s="997"/>
      <c r="AW115" s="997"/>
      <c r="AX115" s="997"/>
      <c r="AY115" s="997"/>
      <c r="AZ115" s="879" t="s">
        <v>450</v>
      </c>
      <c r="BA115" s="816"/>
      <c r="BB115" s="816"/>
      <c r="BC115" s="816"/>
      <c r="BD115" s="816"/>
      <c r="BE115" s="816"/>
      <c r="BF115" s="816"/>
      <c r="BG115" s="816"/>
      <c r="BH115" s="816"/>
      <c r="BI115" s="816"/>
      <c r="BJ115" s="816"/>
      <c r="BK115" s="816"/>
      <c r="BL115" s="816"/>
      <c r="BM115" s="816"/>
      <c r="BN115" s="816"/>
      <c r="BO115" s="816"/>
      <c r="BP115" s="817"/>
      <c r="BQ115" s="880">
        <v>2000</v>
      </c>
      <c r="BR115" s="881"/>
      <c r="BS115" s="881"/>
      <c r="BT115" s="881"/>
      <c r="BU115" s="881"/>
      <c r="BV115" s="881">
        <v>2000</v>
      </c>
      <c r="BW115" s="881"/>
      <c r="BX115" s="881"/>
      <c r="BY115" s="881"/>
      <c r="BZ115" s="881"/>
      <c r="CA115" s="881">
        <v>2000</v>
      </c>
      <c r="CB115" s="881"/>
      <c r="CC115" s="881"/>
      <c r="CD115" s="881"/>
      <c r="CE115" s="881"/>
      <c r="CF115" s="939">
        <v>0.2</v>
      </c>
      <c r="CG115" s="940"/>
      <c r="CH115" s="940"/>
      <c r="CI115" s="940"/>
      <c r="CJ115" s="940"/>
      <c r="CK115" s="991"/>
      <c r="CL115" s="885"/>
      <c r="CM115" s="879" t="s">
        <v>451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410</v>
      </c>
      <c r="DH115" s="844"/>
      <c r="DI115" s="844"/>
      <c r="DJ115" s="844"/>
      <c r="DK115" s="845"/>
      <c r="DL115" s="846" t="s">
        <v>128</v>
      </c>
      <c r="DM115" s="844"/>
      <c r="DN115" s="844"/>
      <c r="DO115" s="844"/>
      <c r="DP115" s="845"/>
      <c r="DQ115" s="846" t="s">
        <v>410</v>
      </c>
      <c r="DR115" s="844"/>
      <c r="DS115" s="844"/>
      <c r="DT115" s="844"/>
      <c r="DU115" s="845"/>
      <c r="DV115" s="888" t="s">
        <v>434</v>
      </c>
      <c r="DW115" s="889"/>
      <c r="DX115" s="889"/>
      <c r="DY115" s="889"/>
      <c r="DZ115" s="890"/>
    </row>
    <row r="116" spans="1:130" s="226" customFormat="1" ht="26.25" customHeight="1" x14ac:dyDescent="0.15">
      <c r="A116" s="980"/>
      <c r="B116" s="981"/>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18</v>
      </c>
      <c r="AB116" s="844"/>
      <c r="AC116" s="844"/>
      <c r="AD116" s="844"/>
      <c r="AE116" s="845"/>
      <c r="AF116" s="846">
        <v>27</v>
      </c>
      <c r="AG116" s="844"/>
      <c r="AH116" s="844"/>
      <c r="AI116" s="844"/>
      <c r="AJ116" s="845"/>
      <c r="AK116" s="846">
        <v>1</v>
      </c>
      <c r="AL116" s="844"/>
      <c r="AM116" s="844"/>
      <c r="AN116" s="844"/>
      <c r="AO116" s="845"/>
      <c r="AP116" s="888">
        <v>0</v>
      </c>
      <c r="AQ116" s="889"/>
      <c r="AR116" s="889"/>
      <c r="AS116" s="889"/>
      <c r="AT116" s="890"/>
      <c r="AU116" s="996"/>
      <c r="AV116" s="997"/>
      <c r="AW116" s="997"/>
      <c r="AX116" s="997"/>
      <c r="AY116" s="997"/>
      <c r="AZ116" s="973" t="s">
        <v>453</v>
      </c>
      <c r="BA116" s="974"/>
      <c r="BB116" s="974"/>
      <c r="BC116" s="974"/>
      <c r="BD116" s="974"/>
      <c r="BE116" s="974"/>
      <c r="BF116" s="974"/>
      <c r="BG116" s="974"/>
      <c r="BH116" s="974"/>
      <c r="BI116" s="974"/>
      <c r="BJ116" s="974"/>
      <c r="BK116" s="974"/>
      <c r="BL116" s="974"/>
      <c r="BM116" s="974"/>
      <c r="BN116" s="974"/>
      <c r="BO116" s="974"/>
      <c r="BP116" s="975"/>
      <c r="BQ116" s="880" t="s">
        <v>128</v>
      </c>
      <c r="BR116" s="881"/>
      <c r="BS116" s="881"/>
      <c r="BT116" s="881"/>
      <c r="BU116" s="881"/>
      <c r="BV116" s="881" t="s">
        <v>128</v>
      </c>
      <c r="BW116" s="881"/>
      <c r="BX116" s="881"/>
      <c r="BY116" s="881"/>
      <c r="BZ116" s="881"/>
      <c r="CA116" s="881" t="s">
        <v>434</v>
      </c>
      <c r="CB116" s="881"/>
      <c r="CC116" s="881"/>
      <c r="CD116" s="881"/>
      <c r="CE116" s="881"/>
      <c r="CF116" s="939" t="s">
        <v>434</v>
      </c>
      <c r="CG116" s="940"/>
      <c r="CH116" s="940"/>
      <c r="CI116" s="940"/>
      <c r="CJ116" s="940"/>
      <c r="CK116" s="991"/>
      <c r="CL116" s="885"/>
      <c r="CM116" s="879" t="s">
        <v>454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410</v>
      </c>
      <c r="DH116" s="844"/>
      <c r="DI116" s="844"/>
      <c r="DJ116" s="844"/>
      <c r="DK116" s="845"/>
      <c r="DL116" s="846" t="s">
        <v>410</v>
      </c>
      <c r="DM116" s="844"/>
      <c r="DN116" s="844"/>
      <c r="DO116" s="844"/>
      <c r="DP116" s="845"/>
      <c r="DQ116" s="846" t="s">
        <v>410</v>
      </c>
      <c r="DR116" s="844"/>
      <c r="DS116" s="844"/>
      <c r="DT116" s="844"/>
      <c r="DU116" s="845"/>
      <c r="DV116" s="888" t="s">
        <v>434</v>
      </c>
      <c r="DW116" s="889"/>
      <c r="DX116" s="889"/>
      <c r="DY116" s="889"/>
      <c r="DZ116" s="890"/>
    </row>
    <row r="117" spans="1:130" s="226" customFormat="1" ht="26.25" customHeight="1" x14ac:dyDescent="0.15">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455</v>
      </c>
      <c r="Z117" s="961"/>
      <c r="AA117" s="966">
        <v>494496</v>
      </c>
      <c r="AB117" s="967"/>
      <c r="AC117" s="967"/>
      <c r="AD117" s="967"/>
      <c r="AE117" s="968"/>
      <c r="AF117" s="969">
        <v>439721</v>
      </c>
      <c r="AG117" s="967"/>
      <c r="AH117" s="967"/>
      <c r="AI117" s="967"/>
      <c r="AJ117" s="968"/>
      <c r="AK117" s="969">
        <v>456457</v>
      </c>
      <c r="AL117" s="967"/>
      <c r="AM117" s="967"/>
      <c r="AN117" s="967"/>
      <c r="AO117" s="968"/>
      <c r="AP117" s="970"/>
      <c r="AQ117" s="971"/>
      <c r="AR117" s="971"/>
      <c r="AS117" s="971"/>
      <c r="AT117" s="972"/>
      <c r="AU117" s="996"/>
      <c r="AV117" s="997"/>
      <c r="AW117" s="997"/>
      <c r="AX117" s="997"/>
      <c r="AY117" s="997"/>
      <c r="AZ117" s="927" t="s">
        <v>456</v>
      </c>
      <c r="BA117" s="928"/>
      <c r="BB117" s="928"/>
      <c r="BC117" s="928"/>
      <c r="BD117" s="928"/>
      <c r="BE117" s="928"/>
      <c r="BF117" s="928"/>
      <c r="BG117" s="928"/>
      <c r="BH117" s="928"/>
      <c r="BI117" s="928"/>
      <c r="BJ117" s="928"/>
      <c r="BK117" s="928"/>
      <c r="BL117" s="928"/>
      <c r="BM117" s="928"/>
      <c r="BN117" s="928"/>
      <c r="BO117" s="928"/>
      <c r="BP117" s="929"/>
      <c r="BQ117" s="880" t="s">
        <v>434</v>
      </c>
      <c r="BR117" s="881"/>
      <c r="BS117" s="881"/>
      <c r="BT117" s="881"/>
      <c r="BU117" s="881"/>
      <c r="BV117" s="881" t="s">
        <v>434</v>
      </c>
      <c r="BW117" s="881"/>
      <c r="BX117" s="881"/>
      <c r="BY117" s="881"/>
      <c r="BZ117" s="881"/>
      <c r="CA117" s="881" t="s">
        <v>128</v>
      </c>
      <c r="CB117" s="881"/>
      <c r="CC117" s="881"/>
      <c r="CD117" s="881"/>
      <c r="CE117" s="881"/>
      <c r="CF117" s="939" t="s">
        <v>434</v>
      </c>
      <c r="CG117" s="940"/>
      <c r="CH117" s="940"/>
      <c r="CI117" s="940"/>
      <c r="CJ117" s="940"/>
      <c r="CK117" s="991"/>
      <c r="CL117" s="885"/>
      <c r="CM117" s="879" t="s">
        <v>457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128</v>
      </c>
      <c r="DH117" s="844"/>
      <c r="DI117" s="844"/>
      <c r="DJ117" s="844"/>
      <c r="DK117" s="845"/>
      <c r="DL117" s="846" t="s">
        <v>128</v>
      </c>
      <c r="DM117" s="844"/>
      <c r="DN117" s="844"/>
      <c r="DO117" s="844"/>
      <c r="DP117" s="845"/>
      <c r="DQ117" s="846" t="s">
        <v>434</v>
      </c>
      <c r="DR117" s="844"/>
      <c r="DS117" s="844"/>
      <c r="DT117" s="844"/>
      <c r="DU117" s="845"/>
      <c r="DV117" s="888" t="s">
        <v>434</v>
      </c>
      <c r="DW117" s="889"/>
      <c r="DX117" s="889"/>
      <c r="DY117" s="889"/>
      <c r="DZ117" s="890"/>
    </row>
    <row r="118" spans="1:130" s="226" customFormat="1" ht="26.25" customHeight="1" x14ac:dyDescent="0.15">
      <c r="A118" s="95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426</v>
      </c>
      <c r="AB118" s="960"/>
      <c r="AC118" s="960"/>
      <c r="AD118" s="960"/>
      <c r="AE118" s="961"/>
      <c r="AF118" s="962" t="s">
        <v>427</v>
      </c>
      <c r="AG118" s="960"/>
      <c r="AH118" s="960"/>
      <c r="AI118" s="960"/>
      <c r="AJ118" s="961"/>
      <c r="AK118" s="962" t="s">
        <v>305</v>
      </c>
      <c r="AL118" s="960"/>
      <c r="AM118" s="960"/>
      <c r="AN118" s="960"/>
      <c r="AO118" s="961"/>
      <c r="AP118" s="963" t="s">
        <v>428</v>
      </c>
      <c r="AQ118" s="964"/>
      <c r="AR118" s="964"/>
      <c r="AS118" s="964"/>
      <c r="AT118" s="965"/>
      <c r="AU118" s="996"/>
      <c r="AV118" s="997"/>
      <c r="AW118" s="997"/>
      <c r="AX118" s="997"/>
      <c r="AY118" s="997"/>
      <c r="AZ118" s="902" t="s">
        <v>458</v>
      </c>
      <c r="BA118" s="903"/>
      <c r="BB118" s="903"/>
      <c r="BC118" s="903"/>
      <c r="BD118" s="903"/>
      <c r="BE118" s="903"/>
      <c r="BF118" s="903"/>
      <c r="BG118" s="903"/>
      <c r="BH118" s="903"/>
      <c r="BI118" s="903"/>
      <c r="BJ118" s="903"/>
      <c r="BK118" s="903"/>
      <c r="BL118" s="903"/>
      <c r="BM118" s="903"/>
      <c r="BN118" s="903"/>
      <c r="BO118" s="903"/>
      <c r="BP118" s="904"/>
      <c r="BQ118" s="943" t="s">
        <v>410</v>
      </c>
      <c r="BR118" s="909"/>
      <c r="BS118" s="909"/>
      <c r="BT118" s="909"/>
      <c r="BU118" s="909"/>
      <c r="BV118" s="909" t="s">
        <v>434</v>
      </c>
      <c r="BW118" s="909"/>
      <c r="BX118" s="909"/>
      <c r="BY118" s="909"/>
      <c r="BZ118" s="909"/>
      <c r="CA118" s="909" t="s">
        <v>410</v>
      </c>
      <c r="CB118" s="909"/>
      <c r="CC118" s="909"/>
      <c r="CD118" s="909"/>
      <c r="CE118" s="909"/>
      <c r="CF118" s="939" t="s">
        <v>410</v>
      </c>
      <c r="CG118" s="940"/>
      <c r="CH118" s="940"/>
      <c r="CI118" s="940"/>
      <c r="CJ118" s="940"/>
      <c r="CK118" s="991"/>
      <c r="CL118" s="885"/>
      <c r="CM118" s="879" t="s">
        <v>459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410</v>
      </c>
      <c r="DH118" s="844"/>
      <c r="DI118" s="844"/>
      <c r="DJ118" s="844"/>
      <c r="DK118" s="845"/>
      <c r="DL118" s="846" t="s">
        <v>128</v>
      </c>
      <c r="DM118" s="844"/>
      <c r="DN118" s="844"/>
      <c r="DO118" s="844"/>
      <c r="DP118" s="845"/>
      <c r="DQ118" s="846" t="s">
        <v>410</v>
      </c>
      <c r="DR118" s="844"/>
      <c r="DS118" s="844"/>
      <c r="DT118" s="844"/>
      <c r="DU118" s="845"/>
      <c r="DV118" s="888" t="s">
        <v>128</v>
      </c>
      <c r="DW118" s="889"/>
      <c r="DX118" s="889"/>
      <c r="DY118" s="889"/>
      <c r="DZ118" s="890"/>
    </row>
    <row r="119" spans="1:130" s="226" customFormat="1" ht="26.25" customHeight="1" x14ac:dyDescent="0.15">
      <c r="A119" s="882" t="s">
        <v>432</v>
      </c>
      <c r="B119" s="883"/>
      <c r="C119" s="924" t="s">
        <v>433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410</v>
      </c>
      <c r="AB119" s="953"/>
      <c r="AC119" s="953"/>
      <c r="AD119" s="953"/>
      <c r="AE119" s="954"/>
      <c r="AF119" s="955" t="s">
        <v>410</v>
      </c>
      <c r="AG119" s="953"/>
      <c r="AH119" s="953"/>
      <c r="AI119" s="953"/>
      <c r="AJ119" s="954"/>
      <c r="AK119" s="955" t="s">
        <v>410</v>
      </c>
      <c r="AL119" s="953"/>
      <c r="AM119" s="953"/>
      <c r="AN119" s="953"/>
      <c r="AO119" s="954"/>
      <c r="AP119" s="956" t="s">
        <v>410</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460</v>
      </c>
      <c r="BP119" s="942"/>
      <c r="BQ119" s="943">
        <v>4909451</v>
      </c>
      <c r="BR119" s="909"/>
      <c r="BS119" s="909"/>
      <c r="BT119" s="909"/>
      <c r="BU119" s="909"/>
      <c r="BV119" s="909">
        <v>4750410</v>
      </c>
      <c r="BW119" s="909"/>
      <c r="BX119" s="909"/>
      <c r="BY119" s="909"/>
      <c r="BZ119" s="909"/>
      <c r="CA119" s="909">
        <v>4539737</v>
      </c>
      <c r="CB119" s="909"/>
      <c r="CC119" s="909"/>
      <c r="CD119" s="909"/>
      <c r="CE119" s="909"/>
      <c r="CF119" s="812"/>
      <c r="CG119" s="813"/>
      <c r="CH119" s="813"/>
      <c r="CI119" s="813"/>
      <c r="CJ119" s="898"/>
      <c r="CK119" s="992"/>
      <c r="CL119" s="887"/>
      <c r="CM119" s="902" t="s">
        <v>461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410</v>
      </c>
      <c r="DH119" s="828"/>
      <c r="DI119" s="828"/>
      <c r="DJ119" s="828"/>
      <c r="DK119" s="829"/>
      <c r="DL119" s="830" t="s">
        <v>410</v>
      </c>
      <c r="DM119" s="828"/>
      <c r="DN119" s="828"/>
      <c r="DO119" s="828"/>
      <c r="DP119" s="829"/>
      <c r="DQ119" s="830" t="s">
        <v>410</v>
      </c>
      <c r="DR119" s="828"/>
      <c r="DS119" s="828"/>
      <c r="DT119" s="828"/>
      <c r="DU119" s="829"/>
      <c r="DV119" s="912" t="s">
        <v>434</v>
      </c>
      <c r="DW119" s="913"/>
      <c r="DX119" s="913"/>
      <c r="DY119" s="913"/>
      <c r="DZ119" s="914"/>
    </row>
    <row r="120" spans="1:130" s="226" customFormat="1" ht="26.25" customHeight="1" x14ac:dyDescent="0.15">
      <c r="A120" s="884"/>
      <c r="B120" s="885"/>
      <c r="C120" s="879" t="s">
        <v>438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128</v>
      </c>
      <c r="AB120" s="844"/>
      <c r="AC120" s="844"/>
      <c r="AD120" s="844"/>
      <c r="AE120" s="845"/>
      <c r="AF120" s="846" t="s">
        <v>434</v>
      </c>
      <c r="AG120" s="844"/>
      <c r="AH120" s="844"/>
      <c r="AI120" s="844"/>
      <c r="AJ120" s="845"/>
      <c r="AK120" s="846" t="s">
        <v>434</v>
      </c>
      <c r="AL120" s="844"/>
      <c r="AM120" s="844"/>
      <c r="AN120" s="844"/>
      <c r="AO120" s="845"/>
      <c r="AP120" s="888" t="s">
        <v>410</v>
      </c>
      <c r="AQ120" s="889"/>
      <c r="AR120" s="889"/>
      <c r="AS120" s="889"/>
      <c r="AT120" s="890"/>
      <c r="AU120" s="944" t="s">
        <v>462</v>
      </c>
      <c r="AV120" s="945"/>
      <c r="AW120" s="945"/>
      <c r="AX120" s="945"/>
      <c r="AY120" s="946"/>
      <c r="AZ120" s="924" t="s">
        <v>463</v>
      </c>
      <c r="BA120" s="872"/>
      <c r="BB120" s="872"/>
      <c r="BC120" s="872"/>
      <c r="BD120" s="872"/>
      <c r="BE120" s="872"/>
      <c r="BF120" s="872"/>
      <c r="BG120" s="872"/>
      <c r="BH120" s="872"/>
      <c r="BI120" s="872"/>
      <c r="BJ120" s="872"/>
      <c r="BK120" s="872"/>
      <c r="BL120" s="872"/>
      <c r="BM120" s="872"/>
      <c r="BN120" s="872"/>
      <c r="BO120" s="872"/>
      <c r="BP120" s="873"/>
      <c r="BQ120" s="925">
        <v>2781843</v>
      </c>
      <c r="BR120" s="906"/>
      <c r="BS120" s="906"/>
      <c r="BT120" s="906"/>
      <c r="BU120" s="906"/>
      <c r="BV120" s="906">
        <v>2832744</v>
      </c>
      <c r="BW120" s="906"/>
      <c r="BX120" s="906"/>
      <c r="BY120" s="906"/>
      <c r="BZ120" s="906"/>
      <c r="CA120" s="906">
        <v>2856706</v>
      </c>
      <c r="CB120" s="906"/>
      <c r="CC120" s="906"/>
      <c r="CD120" s="906"/>
      <c r="CE120" s="906"/>
      <c r="CF120" s="930">
        <v>245.1</v>
      </c>
      <c r="CG120" s="931"/>
      <c r="CH120" s="931"/>
      <c r="CI120" s="931"/>
      <c r="CJ120" s="931"/>
      <c r="CK120" s="932" t="s">
        <v>464</v>
      </c>
      <c r="CL120" s="916"/>
      <c r="CM120" s="916"/>
      <c r="CN120" s="916"/>
      <c r="CO120" s="917"/>
      <c r="CP120" s="936" t="s">
        <v>465</v>
      </c>
      <c r="CQ120" s="937"/>
      <c r="CR120" s="937"/>
      <c r="CS120" s="937"/>
      <c r="CT120" s="937"/>
      <c r="CU120" s="937"/>
      <c r="CV120" s="937"/>
      <c r="CW120" s="937"/>
      <c r="CX120" s="937"/>
      <c r="CY120" s="937"/>
      <c r="CZ120" s="937"/>
      <c r="DA120" s="937"/>
      <c r="DB120" s="937"/>
      <c r="DC120" s="937"/>
      <c r="DD120" s="937"/>
      <c r="DE120" s="937"/>
      <c r="DF120" s="938"/>
      <c r="DG120" s="925">
        <v>272947</v>
      </c>
      <c r="DH120" s="906"/>
      <c r="DI120" s="906"/>
      <c r="DJ120" s="906"/>
      <c r="DK120" s="906"/>
      <c r="DL120" s="906">
        <v>284323</v>
      </c>
      <c r="DM120" s="906"/>
      <c r="DN120" s="906"/>
      <c r="DO120" s="906"/>
      <c r="DP120" s="906"/>
      <c r="DQ120" s="906">
        <v>283966</v>
      </c>
      <c r="DR120" s="906"/>
      <c r="DS120" s="906"/>
      <c r="DT120" s="906"/>
      <c r="DU120" s="906"/>
      <c r="DV120" s="907">
        <v>24.4</v>
      </c>
      <c r="DW120" s="907"/>
      <c r="DX120" s="907"/>
      <c r="DY120" s="907"/>
      <c r="DZ120" s="908"/>
    </row>
    <row r="121" spans="1:130" s="226" customFormat="1" ht="26.25" customHeight="1" x14ac:dyDescent="0.15">
      <c r="A121" s="884"/>
      <c r="B121" s="885"/>
      <c r="C121" s="927" t="s">
        <v>466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434</v>
      </c>
      <c r="AB121" s="844"/>
      <c r="AC121" s="844"/>
      <c r="AD121" s="844"/>
      <c r="AE121" s="845"/>
      <c r="AF121" s="846" t="s">
        <v>410</v>
      </c>
      <c r="AG121" s="844"/>
      <c r="AH121" s="844"/>
      <c r="AI121" s="844"/>
      <c r="AJ121" s="845"/>
      <c r="AK121" s="846" t="s">
        <v>410</v>
      </c>
      <c r="AL121" s="844"/>
      <c r="AM121" s="844"/>
      <c r="AN121" s="844"/>
      <c r="AO121" s="845"/>
      <c r="AP121" s="888" t="s">
        <v>128</v>
      </c>
      <c r="AQ121" s="889"/>
      <c r="AR121" s="889"/>
      <c r="AS121" s="889"/>
      <c r="AT121" s="890"/>
      <c r="AU121" s="947"/>
      <c r="AV121" s="948"/>
      <c r="AW121" s="948"/>
      <c r="AX121" s="948"/>
      <c r="AY121" s="949"/>
      <c r="AZ121" s="879" t="s">
        <v>467</v>
      </c>
      <c r="BA121" s="816"/>
      <c r="BB121" s="816"/>
      <c r="BC121" s="816"/>
      <c r="BD121" s="816"/>
      <c r="BE121" s="816"/>
      <c r="BF121" s="816"/>
      <c r="BG121" s="816"/>
      <c r="BH121" s="816"/>
      <c r="BI121" s="816"/>
      <c r="BJ121" s="816"/>
      <c r="BK121" s="816"/>
      <c r="BL121" s="816"/>
      <c r="BM121" s="816"/>
      <c r="BN121" s="816"/>
      <c r="BO121" s="816"/>
      <c r="BP121" s="817"/>
      <c r="BQ121" s="880">
        <v>442957</v>
      </c>
      <c r="BR121" s="881"/>
      <c r="BS121" s="881"/>
      <c r="BT121" s="881"/>
      <c r="BU121" s="881"/>
      <c r="BV121" s="881">
        <v>409623</v>
      </c>
      <c r="BW121" s="881"/>
      <c r="BX121" s="881"/>
      <c r="BY121" s="881"/>
      <c r="BZ121" s="881"/>
      <c r="CA121" s="881">
        <v>369240</v>
      </c>
      <c r="CB121" s="881"/>
      <c r="CC121" s="881"/>
      <c r="CD121" s="881"/>
      <c r="CE121" s="881"/>
      <c r="CF121" s="939">
        <v>31.7</v>
      </c>
      <c r="CG121" s="940"/>
      <c r="CH121" s="940"/>
      <c r="CI121" s="940"/>
      <c r="CJ121" s="940"/>
      <c r="CK121" s="933"/>
      <c r="CL121" s="919"/>
      <c r="CM121" s="919"/>
      <c r="CN121" s="919"/>
      <c r="CO121" s="920"/>
      <c r="CP121" s="899" t="s">
        <v>405</v>
      </c>
      <c r="CQ121" s="900"/>
      <c r="CR121" s="900"/>
      <c r="CS121" s="900"/>
      <c r="CT121" s="900"/>
      <c r="CU121" s="900"/>
      <c r="CV121" s="900"/>
      <c r="CW121" s="900"/>
      <c r="CX121" s="900"/>
      <c r="CY121" s="900"/>
      <c r="CZ121" s="900"/>
      <c r="DA121" s="900"/>
      <c r="DB121" s="900"/>
      <c r="DC121" s="900"/>
      <c r="DD121" s="900"/>
      <c r="DE121" s="900"/>
      <c r="DF121" s="901"/>
      <c r="DG121" s="880">
        <v>310739</v>
      </c>
      <c r="DH121" s="881"/>
      <c r="DI121" s="881"/>
      <c r="DJ121" s="881"/>
      <c r="DK121" s="881"/>
      <c r="DL121" s="881">
        <v>264179</v>
      </c>
      <c r="DM121" s="881"/>
      <c r="DN121" s="881"/>
      <c r="DO121" s="881"/>
      <c r="DP121" s="881"/>
      <c r="DQ121" s="881">
        <v>242384</v>
      </c>
      <c r="DR121" s="881"/>
      <c r="DS121" s="881"/>
      <c r="DT121" s="881"/>
      <c r="DU121" s="881"/>
      <c r="DV121" s="858">
        <v>20.8</v>
      </c>
      <c r="DW121" s="858"/>
      <c r="DX121" s="858"/>
      <c r="DY121" s="858"/>
      <c r="DZ121" s="859"/>
    </row>
    <row r="122" spans="1:130" s="226" customFormat="1" ht="26.25" customHeight="1" x14ac:dyDescent="0.15">
      <c r="A122" s="884"/>
      <c r="B122" s="885"/>
      <c r="C122" s="879" t="s">
        <v>448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434</v>
      </c>
      <c r="AB122" s="844"/>
      <c r="AC122" s="844"/>
      <c r="AD122" s="844"/>
      <c r="AE122" s="845"/>
      <c r="AF122" s="846" t="s">
        <v>128</v>
      </c>
      <c r="AG122" s="844"/>
      <c r="AH122" s="844"/>
      <c r="AI122" s="844"/>
      <c r="AJ122" s="845"/>
      <c r="AK122" s="846" t="s">
        <v>410</v>
      </c>
      <c r="AL122" s="844"/>
      <c r="AM122" s="844"/>
      <c r="AN122" s="844"/>
      <c r="AO122" s="845"/>
      <c r="AP122" s="888" t="s">
        <v>410</v>
      </c>
      <c r="AQ122" s="889"/>
      <c r="AR122" s="889"/>
      <c r="AS122" s="889"/>
      <c r="AT122" s="890"/>
      <c r="AU122" s="947"/>
      <c r="AV122" s="948"/>
      <c r="AW122" s="948"/>
      <c r="AX122" s="948"/>
      <c r="AY122" s="949"/>
      <c r="AZ122" s="902" t="s">
        <v>468</v>
      </c>
      <c r="BA122" s="903"/>
      <c r="BB122" s="903"/>
      <c r="BC122" s="903"/>
      <c r="BD122" s="903"/>
      <c r="BE122" s="903"/>
      <c r="BF122" s="903"/>
      <c r="BG122" s="903"/>
      <c r="BH122" s="903"/>
      <c r="BI122" s="903"/>
      <c r="BJ122" s="903"/>
      <c r="BK122" s="903"/>
      <c r="BL122" s="903"/>
      <c r="BM122" s="903"/>
      <c r="BN122" s="903"/>
      <c r="BO122" s="903"/>
      <c r="BP122" s="904"/>
      <c r="BQ122" s="943">
        <v>3089639</v>
      </c>
      <c r="BR122" s="909"/>
      <c r="BS122" s="909"/>
      <c r="BT122" s="909"/>
      <c r="BU122" s="909"/>
      <c r="BV122" s="909">
        <v>3043257</v>
      </c>
      <c r="BW122" s="909"/>
      <c r="BX122" s="909"/>
      <c r="BY122" s="909"/>
      <c r="BZ122" s="909"/>
      <c r="CA122" s="909">
        <v>3013900</v>
      </c>
      <c r="CB122" s="909"/>
      <c r="CC122" s="909"/>
      <c r="CD122" s="909"/>
      <c r="CE122" s="909"/>
      <c r="CF122" s="910">
        <v>258.60000000000002</v>
      </c>
      <c r="CG122" s="911"/>
      <c r="CH122" s="911"/>
      <c r="CI122" s="911"/>
      <c r="CJ122" s="911"/>
      <c r="CK122" s="933"/>
      <c r="CL122" s="919"/>
      <c r="CM122" s="919"/>
      <c r="CN122" s="919"/>
      <c r="CO122" s="920"/>
      <c r="CP122" s="899" t="s">
        <v>469</v>
      </c>
      <c r="CQ122" s="900"/>
      <c r="CR122" s="900"/>
      <c r="CS122" s="900"/>
      <c r="CT122" s="900"/>
      <c r="CU122" s="900"/>
      <c r="CV122" s="900"/>
      <c r="CW122" s="900"/>
      <c r="CX122" s="900"/>
      <c r="CY122" s="900"/>
      <c r="CZ122" s="900"/>
      <c r="DA122" s="900"/>
      <c r="DB122" s="900"/>
      <c r="DC122" s="900"/>
      <c r="DD122" s="900"/>
      <c r="DE122" s="900"/>
      <c r="DF122" s="901"/>
      <c r="DG122" s="880" t="s">
        <v>128</v>
      </c>
      <c r="DH122" s="881"/>
      <c r="DI122" s="881"/>
      <c r="DJ122" s="881"/>
      <c r="DK122" s="881"/>
      <c r="DL122" s="881" t="s">
        <v>128</v>
      </c>
      <c r="DM122" s="881"/>
      <c r="DN122" s="881"/>
      <c r="DO122" s="881"/>
      <c r="DP122" s="881"/>
      <c r="DQ122" s="881" t="s">
        <v>434</v>
      </c>
      <c r="DR122" s="881"/>
      <c r="DS122" s="881"/>
      <c r="DT122" s="881"/>
      <c r="DU122" s="881"/>
      <c r="DV122" s="858" t="s">
        <v>410</v>
      </c>
      <c r="DW122" s="858"/>
      <c r="DX122" s="858"/>
      <c r="DY122" s="858"/>
      <c r="DZ122" s="859"/>
    </row>
    <row r="123" spans="1:130" s="226" customFormat="1" ht="26.25" customHeight="1" x14ac:dyDescent="0.15">
      <c r="A123" s="884"/>
      <c r="B123" s="885"/>
      <c r="C123" s="879" t="s">
        <v>454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410</v>
      </c>
      <c r="AB123" s="844"/>
      <c r="AC123" s="844"/>
      <c r="AD123" s="844"/>
      <c r="AE123" s="845"/>
      <c r="AF123" s="846" t="s">
        <v>434</v>
      </c>
      <c r="AG123" s="844"/>
      <c r="AH123" s="844"/>
      <c r="AI123" s="844"/>
      <c r="AJ123" s="845"/>
      <c r="AK123" s="846" t="s">
        <v>434</v>
      </c>
      <c r="AL123" s="844"/>
      <c r="AM123" s="844"/>
      <c r="AN123" s="844"/>
      <c r="AO123" s="845"/>
      <c r="AP123" s="888" t="s">
        <v>434</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470</v>
      </c>
      <c r="BP123" s="942"/>
      <c r="BQ123" s="896">
        <v>6314439</v>
      </c>
      <c r="BR123" s="897"/>
      <c r="BS123" s="897"/>
      <c r="BT123" s="897"/>
      <c r="BU123" s="897"/>
      <c r="BV123" s="897">
        <v>6285624</v>
      </c>
      <c r="BW123" s="897"/>
      <c r="BX123" s="897"/>
      <c r="BY123" s="897"/>
      <c r="BZ123" s="897"/>
      <c r="CA123" s="897">
        <v>6239846</v>
      </c>
      <c r="CB123" s="897"/>
      <c r="CC123" s="897"/>
      <c r="CD123" s="897"/>
      <c r="CE123" s="897"/>
      <c r="CF123" s="812"/>
      <c r="CG123" s="813"/>
      <c r="CH123" s="813"/>
      <c r="CI123" s="813"/>
      <c r="CJ123" s="898"/>
      <c r="CK123" s="933"/>
      <c r="CL123" s="919"/>
      <c r="CM123" s="919"/>
      <c r="CN123" s="919"/>
      <c r="CO123" s="920"/>
      <c r="CP123" s="899" t="s">
        <v>471</v>
      </c>
      <c r="CQ123" s="900"/>
      <c r="CR123" s="900"/>
      <c r="CS123" s="900"/>
      <c r="CT123" s="900"/>
      <c r="CU123" s="900"/>
      <c r="CV123" s="900"/>
      <c r="CW123" s="900"/>
      <c r="CX123" s="900"/>
      <c r="CY123" s="900"/>
      <c r="CZ123" s="900"/>
      <c r="DA123" s="900"/>
      <c r="DB123" s="900"/>
      <c r="DC123" s="900"/>
      <c r="DD123" s="900"/>
      <c r="DE123" s="900"/>
      <c r="DF123" s="901"/>
      <c r="DG123" s="843" t="s">
        <v>410</v>
      </c>
      <c r="DH123" s="844"/>
      <c r="DI123" s="844"/>
      <c r="DJ123" s="844"/>
      <c r="DK123" s="845"/>
      <c r="DL123" s="846" t="s">
        <v>434</v>
      </c>
      <c r="DM123" s="844"/>
      <c r="DN123" s="844"/>
      <c r="DO123" s="844"/>
      <c r="DP123" s="845"/>
      <c r="DQ123" s="846" t="s">
        <v>410</v>
      </c>
      <c r="DR123" s="844"/>
      <c r="DS123" s="844"/>
      <c r="DT123" s="844"/>
      <c r="DU123" s="845"/>
      <c r="DV123" s="888" t="s">
        <v>410</v>
      </c>
      <c r="DW123" s="889"/>
      <c r="DX123" s="889"/>
      <c r="DY123" s="889"/>
      <c r="DZ123" s="890"/>
    </row>
    <row r="124" spans="1:130" s="226" customFormat="1" ht="26.25" customHeight="1" thickBot="1" x14ac:dyDescent="0.2">
      <c r="A124" s="884"/>
      <c r="B124" s="885"/>
      <c r="C124" s="879" t="s">
        <v>457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410</v>
      </c>
      <c r="AB124" s="844"/>
      <c r="AC124" s="844"/>
      <c r="AD124" s="844"/>
      <c r="AE124" s="845"/>
      <c r="AF124" s="846" t="s">
        <v>434</v>
      </c>
      <c r="AG124" s="844"/>
      <c r="AH124" s="844"/>
      <c r="AI124" s="844"/>
      <c r="AJ124" s="845"/>
      <c r="AK124" s="846" t="s">
        <v>128</v>
      </c>
      <c r="AL124" s="844"/>
      <c r="AM124" s="844"/>
      <c r="AN124" s="844"/>
      <c r="AO124" s="845"/>
      <c r="AP124" s="888" t="s">
        <v>128</v>
      </c>
      <c r="AQ124" s="889"/>
      <c r="AR124" s="889"/>
      <c r="AS124" s="889"/>
      <c r="AT124" s="890"/>
      <c r="AU124" s="891" t="s">
        <v>472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410</v>
      </c>
      <c r="BR124" s="895"/>
      <c r="BS124" s="895"/>
      <c r="BT124" s="895"/>
      <c r="BU124" s="895"/>
      <c r="BV124" s="895" t="s">
        <v>410</v>
      </c>
      <c r="BW124" s="895"/>
      <c r="BX124" s="895"/>
      <c r="BY124" s="895"/>
      <c r="BZ124" s="895"/>
      <c r="CA124" s="895" t="s">
        <v>128</v>
      </c>
      <c r="CB124" s="895"/>
      <c r="CC124" s="895"/>
      <c r="CD124" s="895"/>
      <c r="CE124" s="895"/>
      <c r="CF124" s="790"/>
      <c r="CG124" s="791"/>
      <c r="CH124" s="791"/>
      <c r="CI124" s="791"/>
      <c r="CJ124" s="926"/>
      <c r="CK124" s="934"/>
      <c r="CL124" s="934"/>
      <c r="CM124" s="934"/>
      <c r="CN124" s="934"/>
      <c r="CO124" s="935"/>
      <c r="CP124" s="899" t="s">
        <v>473</v>
      </c>
      <c r="CQ124" s="900"/>
      <c r="CR124" s="900"/>
      <c r="CS124" s="900"/>
      <c r="CT124" s="900"/>
      <c r="CU124" s="900"/>
      <c r="CV124" s="900"/>
      <c r="CW124" s="900"/>
      <c r="CX124" s="900"/>
      <c r="CY124" s="900"/>
      <c r="CZ124" s="900"/>
      <c r="DA124" s="900"/>
      <c r="DB124" s="900"/>
      <c r="DC124" s="900"/>
      <c r="DD124" s="900"/>
      <c r="DE124" s="900"/>
      <c r="DF124" s="901"/>
      <c r="DG124" s="827" t="s">
        <v>410</v>
      </c>
      <c r="DH124" s="828"/>
      <c r="DI124" s="828"/>
      <c r="DJ124" s="828"/>
      <c r="DK124" s="829"/>
      <c r="DL124" s="830" t="s">
        <v>128</v>
      </c>
      <c r="DM124" s="828"/>
      <c r="DN124" s="828"/>
      <c r="DO124" s="828"/>
      <c r="DP124" s="829"/>
      <c r="DQ124" s="830" t="s">
        <v>410</v>
      </c>
      <c r="DR124" s="828"/>
      <c r="DS124" s="828"/>
      <c r="DT124" s="828"/>
      <c r="DU124" s="829"/>
      <c r="DV124" s="912" t="s">
        <v>410</v>
      </c>
      <c r="DW124" s="913"/>
      <c r="DX124" s="913"/>
      <c r="DY124" s="913"/>
      <c r="DZ124" s="914"/>
    </row>
    <row r="125" spans="1:130" s="226" customFormat="1" ht="26.25" customHeight="1" x14ac:dyDescent="0.15">
      <c r="A125" s="884"/>
      <c r="B125" s="885"/>
      <c r="C125" s="879" t="s">
        <v>459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410</v>
      </c>
      <c r="AB125" s="844"/>
      <c r="AC125" s="844"/>
      <c r="AD125" s="844"/>
      <c r="AE125" s="845"/>
      <c r="AF125" s="846" t="s">
        <v>128</v>
      </c>
      <c r="AG125" s="844"/>
      <c r="AH125" s="844"/>
      <c r="AI125" s="844"/>
      <c r="AJ125" s="845"/>
      <c r="AK125" s="846" t="s">
        <v>410</v>
      </c>
      <c r="AL125" s="844"/>
      <c r="AM125" s="844"/>
      <c r="AN125" s="844"/>
      <c r="AO125" s="845"/>
      <c r="AP125" s="888" t="s">
        <v>128</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474</v>
      </c>
      <c r="CL125" s="916"/>
      <c r="CM125" s="916"/>
      <c r="CN125" s="916"/>
      <c r="CO125" s="917"/>
      <c r="CP125" s="924" t="s">
        <v>475</v>
      </c>
      <c r="CQ125" s="872"/>
      <c r="CR125" s="872"/>
      <c r="CS125" s="872"/>
      <c r="CT125" s="872"/>
      <c r="CU125" s="872"/>
      <c r="CV125" s="872"/>
      <c r="CW125" s="872"/>
      <c r="CX125" s="872"/>
      <c r="CY125" s="872"/>
      <c r="CZ125" s="872"/>
      <c r="DA125" s="872"/>
      <c r="DB125" s="872"/>
      <c r="DC125" s="872"/>
      <c r="DD125" s="872"/>
      <c r="DE125" s="872"/>
      <c r="DF125" s="873"/>
      <c r="DG125" s="925" t="s">
        <v>410</v>
      </c>
      <c r="DH125" s="906"/>
      <c r="DI125" s="906"/>
      <c r="DJ125" s="906"/>
      <c r="DK125" s="906"/>
      <c r="DL125" s="906" t="s">
        <v>128</v>
      </c>
      <c r="DM125" s="906"/>
      <c r="DN125" s="906"/>
      <c r="DO125" s="906"/>
      <c r="DP125" s="906"/>
      <c r="DQ125" s="906" t="s">
        <v>128</v>
      </c>
      <c r="DR125" s="906"/>
      <c r="DS125" s="906"/>
      <c r="DT125" s="906"/>
      <c r="DU125" s="906"/>
      <c r="DV125" s="907" t="s">
        <v>410</v>
      </c>
      <c r="DW125" s="907"/>
      <c r="DX125" s="907"/>
      <c r="DY125" s="907"/>
      <c r="DZ125" s="908"/>
    </row>
    <row r="126" spans="1:130" s="226" customFormat="1" ht="26.25" customHeight="1" thickBot="1" x14ac:dyDescent="0.2">
      <c r="A126" s="884"/>
      <c r="B126" s="885"/>
      <c r="C126" s="879" t="s">
        <v>461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410</v>
      </c>
      <c r="AB126" s="844"/>
      <c r="AC126" s="844"/>
      <c r="AD126" s="844"/>
      <c r="AE126" s="845"/>
      <c r="AF126" s="846" t="s">
        <v>410</v>
      </c>
      <c r="AG126" s="844"/>
      <c r="AH126" s="844"/>
      <c r="AI126" s="844"/>
      <c r="AJ126" s="845"/>
      <c r="AK126" s="846" t="s">
        <v>410</v>
      </c>
      <c r="AL126" s="844"/>
      <c r="AM126" s="844"/>
      <c r="AN126" s="844"/>
      <c r="AO126" s="845"/>
      <c r="AP126" s="888" t="s">
        <v>410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476</v>
      </c>
      <c r="CQ126" s="816"/>
      <c r="CR126" s="816"/>
      <c r="CS126" s="816"/>
      <c r="CT126" s="816"/>
      <c r="CU126" s="816"/>
      <c r="CV126" s="816"/>
      <c r="CW126" s="816"/>
      <c r="CX126" s="816"/>
      <c r="CY126" s="816"/>
      <c r="CZ126" s="816"/>
      <c r="DA126" s="816"/>
      <c r="DB126" s="816"/>
      <c r="DC126" s="816"/>
      <c r="DD126" s="816"/>
      <c r="DE126" s="816"/>
      <c r="DF126" s="817"/>
      <c r="DG126" s="880" t="s">
        <v>128</v>
      </c>
      <c r="DH126" s="881"/>
      <c r="DI126" s="881"/>
      <c r="DJ126" s="881"/>
      <c r="DK126" s="881"/>
      <c r="DL126" s="881" t="s">
        <v>410</v>
      </c>
      <c r="DM126" s="881"/>
      <c r="DN126" s="881"/>
      <c r="DO126" s="881"/>
      <c r="DP126" s="881"/>
      <c r="DQ126" s="881" t="s">
        <v>410</v>
      </c>
      <c r="DR126" s="881"/>
      <c r="DS126" s="881"/>
      <c r="DT126" s="881"/>
      <c r="DU126" s="881"/>
      <c r="DV126" s="858" t="s">
        <v>410</v>
      </c>
      <c r="DW126" s="858"/>
      <c r="DX126" s="858"/>
      <c r="DY126" s="858"/>
      <c r="DZ126" s="859"/>
    </row>
    <row r="127" spans="1:130" s="226" customFormat="1" ht="26.25" customHeight="1" x14ac:dyDescent="0.15">
      <c r="A127" s="886"/>
      <c r="B127" s="887"/>
      <c r="C127" s="902" t="s">
        <v>477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5363</v>
      </c>
      <c r="AB127" s="844"/>
      <c r="AC127" s="844"/>
      <c r="AD127" s="844"/>
      <c r="AE127" s="845"/>
      <c r="AF127" s="846">
        <v>124</v>
      </c>
      <c r="AG127" s="844"/>
      <c r="AH127" s="844"/>
      <c r="AI127" s="844"/>
      <c r="AJ127" s="845"/>
      <c r="AK127" s="846">
        <v>112</v>
      </c>
      <c r="AL127" s="844"/>
      <c r="AM127" s="844"/>
      <c r="AN127" s="844"/>
      <c r="AO127" s="845"/>
      <c r="AP127" s="888">
        <v>0</v>
      </c>
      <c r="AQ127" s="889"/>
      <c r="AR127" s="889"/>
      <c r="AS127" s="889"/>
      <c r="AT127" s="890"/>
      <c r="AU127" s="228"/>
      <c r="AV127" s="228"/>
      <c r="AW127" s="228"/>
      <c r="AX127" s="905" t="s">
        <v>478</v>
      </c>
      <c r="AY127" s="876"/>
      <c r="AZ127" s="876"/>
      <c r="BA127" s="876"/>
      <c r="BB127" s="876"/>
      <c r="BC127" s="876"/>
      <c r="BD127" s="876"/>
      <c r="BE127" s="877"/>
      <c r="BF127" s="875" t="s">
        <v>479</v>
      </c>
      <c r="BG127" s="876"/>
      <c r="BH127" s="876"/>
      <c r="BI127" s="876"/>
      <c r="BJ127" s="876"/>
      <c r="BK127" s="876"/>
      <c r="BL127" s="877"/>
      <c r="BM127" s="875" t="s">
        <v>480</v>
      </c>
      <c r="BN127" s="876"/>
      <c r="BO127" s="876"/>
      <c r="BP127" s="876"/>
      <c r="BQ127" s="876"/>
      <c r="BR127" s="876"/>
      <c r="BS127" s="877"/>
      <c r="BT127" s="875" t="s">
        <v>481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482</v>
      </c>
      <c r="CQ127" s="816"/>
      <c r="CR127" s="816"/>
      <c r="CS127" s="816"/>
      <c r="CT127" s="816"/>
      <c r="CU127" s="816"/>
      <c r="CV127" s="816"/>
      <c r="CW127" s="816"/>
      <c r="CX127" s="816"/>
      <c r="CY127" s="816"/>
      <c r="CZ127" s="816"/>
      <c r="DA127" s="816"/>
      <c r="DB127" s="816"/>
      <c r="DC127" s="816"/>
      <c r="DD127" s="816"/>
      <c r="DE127" s="816"/>
      <c r="DF127" s="817"/>
      <c r="DG127" s="880" t="s">
        <v>410</v>
      </c>
      <c r="DH127" s="881"/>
      <c r="DI127" s="881"/>
      <c r="DJ127" s="881"/>
      <c r="DK127" s="881"/>
      <c r="DL127" s="881" t="s">
        <v>410</v>
      </c>
      <c r="DM127" s="881"/>
      <c r="DN127" s="881"/>
      <c r="DO127" s="881"/>
      <c r="DP127" s="881"/>
      <c r="DQ127" s="881" t="s">
        <v>410</v>
      </c>
      <c r="DR127" s="881"/>
      <c r="DS127" s="881"/>
      <c r="DT127" s="881"/>
      <c r="DU127" s="881"/>
      <c r="DV127" s="858" t="s">
        <v>128</v>
      </c>
      <c r="DW127" s="858"/>
      <c r="DX127" s="858"/>
      <c r="DY127" s="858"/>
      <c r="DZ127" s="859"/>
    </row>
    <row r="128" spans="1:130" s="226" customFormat="1" ht="26.25" customHeight="1" thickBot="1" x14ac:dyDescent="0.2">
      <c r="A128" s="860" t="s">
        <v>483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484</v>
      </c>
      <c r="X128" s="862"/>
      <c r="Y128" s="862"/>
      <c r="Z128" s="863"/>
      <c r="AA128" s="864">
        <v>46082</v>
      </c>
      <c r="AB128" s="865"/>
      <c r="AC128" s="865"/>
      <c r="AD128" s="865"/>
      <c r="AE128" s="866"/>
      <c r="AF128" s="867">
        <v>53273</v>
      </c>
      <c r="AG128" s="865"/>
      <c r="AH128" s="865"/>
      <c r="AI128" s="865"/>
      <c r="AJ128" s="866"/>
      <c r="AK128" s="867">
        <v>53356</v>
      </c>
      <c r="AL128" s="865"/>
      <c r="AM128" s="865"/>
      <c r="AN128" s="865"/>
      <c r="AO128" s="866"/>
      <c r="AP128" s="868"/>
      <c r="AQ128" s="869"/>
      <c r="AR128" s="869"/>
      <c r="AS128" s="869"/>
      <c r="AT128" s="870"/>
      <c r="AU128" s="228"/>
      <c r="AV128" s="228"/>
      <c r="AW128" s="228"/>
      <c r="AX128" s="871" t="s">
        <v>485</v>
      </c>
      <c r="AY128" s="872"/>
      <c r="AZ128" s="872"/>
      <c r="BA128" s="872"/>
      <c r="BB128" s="872"/>
      <c r="BC128" s="872"/>
      <c r="BD128" s="872"/>
      <c r="BE128" s="873"/>
      <c r="BF128" s="850" t="s">
        <v>128</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486</v>
      </c>
      <c r="CQ128" s="794"/>
      <c r="CR128" s="794"/>
      <c r="CS128" s="794"/>
      <c r="CT128" s="794"/>
      <c r="CU128" s="794"/>
      <c r="CV128" s="794"/>
      <c r="CW128" s="794"/>
      <c r="CX128" s="794"/>
      <c r="CY128" s="794"/>
      <c r="CZ128" s="794"/>
      <c r="DA128" s="794"/>
      <c r="DB128" s="794"/>
      <c r="DC128" s="794"/>
      <c r="DD128" s="794"/>
      <c r="DE128" s="794"/>
      <c r="DF128" s="795"/>
      <c r="DG128" s="854">
        <v>2000</v>
      </c>
      <c r="DH128" s="855"/>
      <c r="DI128" s="855"/>
      <c r="DJ128" s="855"/>
      <c r="DK128" s="855"/>
      <c r="DL128" s="855">
        <v>2000</v>
      </c>
      <c r="DM128" s="855"/>
      <c r="DN128" s="855"/>
      <c r="DO128" s="855"/>
      <c r="DP128" s="855"/>
      <c r="DQ128" s="855">
        <v>2000</v>
      </c>
      <c r="DR128" s="855"/>
      <c r="DS128" s="855"/>
      <c r="DT128" s="855"/>
      <c r="DU128" s="855"/>
      <c r="DV128" s="856">
        <v>0.2</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487</v>
      </c>
      <c r="X129" s="841"/>
      <c r="Y129" s="841"/>
      <c r="Z129" s="842"/>
      <c r="AA129" s="843">
        <v>1366597</v>
      </c>
      <c r="AB129" s="844"/>
      <c r="AC129" s="844"/>
      <c r="AD129" s="844"/>
      <c r="AE129" s="845"/>
      <c r="AF129" s="846">
        <v>1400901</v>
      </c>
      <c r="AG129" s="844"/>
      <c r="AH129" s="844"/>
      <c r="AI129" s="844"/>
      <c r="AJ129" s="845"/>
      <c r="AK129" s="846">
        <v>1467861</v>
      </c>
      <c r="AL129" s="844"/>
      <c r="AM129" s="844"/>
      <c r="AN129" s="844"/>
      <c r="AO129" s="845"/>
      <c r="AP129" s="847"/>
      <c r="AQ129" s="848"/>
      <c r="AR129" s="848"/>
      <c r="AS129" s="848"/>
      <c r="AT129" s="849"/>
      <c r="AU129" s="229"/>
      <c r="AV129" s="229"/>
      <c r="AW129" s="229"/>
      <c r="AX129" s="815" t="s">
        <v>488</v>
      </c>
      <c r="AY129" s="816"/>
      <c r="AZ129" s="816"/>
      <c r="BA129" s="816"/>
      <c r="BB129" s="816"/>
      <c r="BC129" s="816"/>
      <c r="BD129" s="816"/>
      <c r="BE129" s="817"/>
      <c r="BF129" s="834" t="s">
        <v>410</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489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490</v>
      </c>
      <c r="X130" s="841"/>
      <c r="Y130" s="841"/>
      <c r="Z130" s="842"/>
      <c r="AA130" s="843">
        <v>310775</v>
      </c>
      <c r="AB130" s="844"/>
      <c r="AC130" s="844"/>
      <c r="AD130" s="844"/>
      <c r="AE130" s="845"/>
      <c r="AF130" s="846">
        <v>310554</v>
      </c>
      <c r="AG130" s="844"/>
      <c r="AH130" s="844"/>
      <c r="AI130" s="844"/>
      <c r="AJ130" s="845"/>
      <c r="AK130" s="846">
        <v>302437</v>
      </c>
      <c r="AL130" s="844"/>
      <c r="AM130" s="844"/>
      <c r="AN130" s="844"/>
      <c r="AO130" s="845"/>
      <c r="AP130" s="847"/>
      <c r="AQ130" s="848"/>
      <c r="AR130" s="848"/>
      <c r="AS130" s="848"/>
      <c r="AT130" s="849"/>
      <c r="AU130" s="229"/>
      <c r="AV130" s="229"/>
      <c r="AW130" s="229"/>
      <c r="AX130" s="815" t="s">
        <v>491</v>
      </c>
      <c r="AY130" s="816"/>
      <c r="AZ130" s="816"/>
      <c r="BA130" s="816"/>
      <c r="BB130" s="816"/>
      <c r="BC130" s="816"/>
      <c r="BD130" s="816"/>
      <c r="BE130" s="817"/>
      <c r="BF130" s="818">
        <v>9.5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492</v>
      </c>
      <c r="X131" s="825"/>
      <c r="Y131" s="825"/>
      <c r="Z131" s="826"/>
      <c r="AA131" s="827">
        <v>1055822</v>
      </c>
      <c r="AB131" s="828"/>
      <c r="AC131" s="828"/>
      <c r="AD131" s="828"/>
      <c r="AE131" s="829"/>
      <c r="AF131" s="830">
        <v>1090347</v>
      </c>
      <c r="AG131" s="828"/>
      <c r="AH131" s="828"/>
      <c r="AI131" s="828"/>
      <c r="AJ131" s="829"/>
      <c r="AK131" s="830">
        <v>1165424</v>
      </c>
      <c r="AL131" s="828"/>
      <c r="AM131" s="828"/>
      <c r="AN131" s="828"/>
      <c r="AO131" s="829"/>
      <c r="AP131" s="831"/>
      <c r="AQ131" s="832"/>
      <c r="AR131" s="832"/>
      <c r="AS131" s="832"/>
      <c r="AT131" s="833"/>
      <c r="AU131" s="229"/>
      <c r="AV131" s="229"/>
      <c r="AW131" s="229"/>
      <c r="AX131" s="793" t="s">
        <v>493</v>
      </c>
      <c r="AY131" s="794"/>
      <c r="AZ131" s="794"/>
      <c r="BA131" s="794"/>
      <c r="BB131" s="794"/>
      <c r="BC131" s="794"/>
      <c r="BD131" s="794"/>
      <c r="BE131" s="795"/>
      <c r="BF131" s="796" t="s">
        <v>410</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494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495</v>
      </c>
      <c r="W132" s="806"/>
      <c r="X132" s="806"/>
      <c r="Y132" s="806"/>
      <c r="Z132" s="807"/>
      <c r="AA132" s="808">
        <v>13.036193600000001</v>
      </c>
      <c r="AB132" s="809"/>
      <c r="AC132" s="809"/>
      <c r="AD132" s="809"/>
      <c r="AE132" s="810"/>
      <c r="AF132" s="811">
        <v>6.9605364160000001</v>
      </c>
      <c r="AG132" s="809"/>
      <c r="AH132" s="809"/>
      <c r="AI132" s="809"/>
      <c r="AJ132" s="810"/>
      <c r="AK132" s="811">
        <v>8.6375430739999999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496</v>
      </c>
      <c r="W133" s="785"/>
      <c r="X133" s="785"/>
      <c r="Y133" s="785"/>
      <c r="Z133" s="786"/>
      <c r="AA133" s="787">
        <v>16.2</v>
      </c>
      <c r="AB133" s="788"/>
      <c r="AC133" s="788"/>
      <c r="AD133" s="788"/>
      <c r="AE133" s="789"/>
      <c r="AF133" s="787">
        <v>12.4</v>
      </c>
      <c r="AG133" s="788"/>
      <c r="AH133" s="788"/>
      <c r="AI133" s="788"/>
      <c r="AJ133" s="789"/>
      <c r="AK133" s="787">
        <v>9.5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W+lM8LEmUueAKoq0RnLoTalsW2yzWLS0FsfMnh+NhE9+0eldQO5oe9VpGszPUlUshzjEevl5WamZX0cHr/JzA==" saltValue="3zW8mpQdGrAQN0zchgvW7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ZM2i1aYoD1kbtcZyK0YLheSYZKE/pObPh2pGaIiNUv3ipufbyKzay5AptP1z9Do+uH1b5FMFiI48yEo8q207Ig==" saltValue="rqZhY2cC664bwJ9LwdRSJ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pwWMTrwNg9iRXXoZd7AH2x6w51ffhQyC73d1Mv9RJ71VAXgJxmsM2HuOEl7aamqLPjJpx+UT4t20X/7qDcJjA==" saltValue="Z3ybxIrXkf1kHZhR3uEkm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505</v>
      </c>
      <c r="AL9" s="1195"/>
      <c r="AM9" s="1195"/>
      <c r="AN9" s="1196"/>
      <c r="AO9" s="277">
        <v>471774</v>
      </c>
      <c r="AP9" s="277">
        <v>456703</v>
      </c>
      <c r="AQ9" s="278">
        <v>231388</v>
      </c>
      <c r="AR9" s="279">
        <v>97.4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506</v>
      </c>
      <c r="AL10" s="1195"/>
      <c r="AM10" s="1195"/>
      <c r="AN10" s="1196"/>
      <c r="AO10" s="280">
        <v>74123</v>
      </c>
      <c r="AP10" s="280">
        <v>71755</v>
      </c>
      <c r="AQ10" s="281">
        <v>33497</v>
      </c>
      <c r="AR10" s="282">
        <v>114.2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507</v>
      </c>
      <c r="AL11" s="1195"/>
      <c r="AM11" s="1195"/>
      <c r="AN11" s="1196"/>
      <c r="AO11" s="280" t="s">
        <v>508</v>
      </c>
      <c r="AP11" s="280" t="s">
        <v>508</v>
      </c>
      <c r="AQ11" s="281">
        <v>3588</v>
      </c>
      <c r="AR11" s="282" t="s">
        <v>508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509</v>
      </c>
      <c r="AL12" s="1195"/>
      <c r="AM12" s="1195"/>
      <c r="AN12" s="1196"/>
      <c r="AO12" s="280" t="s">
        <v>508</v>
      </c>
      <c r="AP12" s="280" t="s">
        <v>508</v>
      </c>
      <c r="AQ12" s="281" t="s">
        <v>508</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510</v>
      </c>
      <c r="AL13" s="1195"/>
      <c r="AM13" s="1195"/>
      <c r="AN13" s="1196"/>
      <c r="AO13" s="280" t="s">
        <v>508</v>
      </c>
      <c r="AP13" s="280" t="s">
        <v>508</v>
      </c>
      <c r="AQ13" s="281">
        <v>10932</v>
      </c>
      <c r="AR13" s="282" t="s">
        <v>508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511</v>
      </c>
      <c r="AL14" s="1195"/>
      <c r="AM14" s="1195"/>
      <c r="AN14" s="1196"/>
      <c r="AO14" s="280" t="s">
        <v>508</v>
      </c>
      <c r="AP14" s="280" t="s">
        <v>508</v>
      </c>
      <c r="AQ14" s="281">
        <v>4261</v>
      </c>
      <c r="AR14" s="282" t="s">
        <v>508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512</v>
      </c>
      <c r="AL15" s="1198"/>
      <c r="AM15" s="1198"/>
      <c r="AN15" s="1199"/>
      <c r="AO15" s="280">
        <v>-35058</v>
      </c>
      <c r="AP15" s="280">
        <v>-33938</v>
      </c>
      <c r="AQ15" s="281">
        <v>-17972</v>
      </c>
      <c r="AR15" s="282">
        <v>88.8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510839</v>
      </c>
      <c r="AP16" s="280">
        <v>494520</v>
      </c>
      <c r="AQ16" s="281">
        <v>265695</v>
      </c>
      <c r="AR16" s="282">
        <v>86.1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517</v>
      </c>
      <c r="AL21" s="1201"/>
      <c r="AM21" s="1201"/>
      <c r="AN21" s="1202"/>
      <c r="AO21" s="293">
        <v>42.59</v>
      </c>
      <c r="AP21" s="294">
        <v>23.14</v>
      </c>
      <c r="AQ21" s="295">
        <v>19.45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518</v>
      </c>
      <c r="AL22" s="1201"/>
      <c r="AM22" s="1201"/>
      <c r="AN22" s="1202"/>
      <c r="AO22" s="298">
        <v>98.6</v>
      </c>
      <c r="AP22" s="299">
        <v>95.7</v>
      </c>
      <c r="AQ22" s="300">
        <v>2.9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519</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522</v>
      </c>
      <c r="AL32" s="1185"/>
      <c r="AM32" s="1185"/>
      <c r="AN32" s="1186"/>
      <c r="AO32" s="308">
        <v>398889</v>
      </c>
      <c r="AP32" s="308">
        <v>386146</v>
      </c>
      <c r="AQ32" s="309">
        <v>153945</v>
      </c>
      <c r="AR32" s="310">
        <v>150.80000000000001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523</v>
      </c>
      <c r="AL33" s="1185"/>
      <c r="AM33" s="1185"/>
      <c r="AN33" s="1186"/>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524</v>
      </c>
      <c r="AL34" s="1185"/>
      <c r="AM34" s="1185"/>
      <c r="AN34" s="1186"/>
      <c r="AO34" s="308" t="s">
        <v>508</v>
      </c>
      <c r="AP34" s="308" t="s">
        <v>508</v>
      </c>
      <c r="AQ34" s="309">
        <v>4</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525</v>
      </c>
      <c r="AL35" s="1185"/>
      <c r="AM35" s="1185"/>
      <c r="AN35" s="1186"/>
      <c r="AO35" s="308">
        <v>57455</v>
      </c>
      <c r="AP35" s="308">
        <v>55620</v>
      </c>
      <c r="AQ35" s="309">
        <v>31105</v>
      </c>
      <c r="AR35" s="310">
        <v>78.8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526</v>
      </c>
      <c r="AL36" s="1185"/>
      <c r="AM36" s="1185"/>
      <c r="AN36" s="1186"/>
      <c r="AO36" s="308" t="s">
        <v>508</v>
      </c>
      <c r="AP36" s="308" t="s">
        <v>508</v>
      </c>
      <c r="AQ36" s="309">
        <v>3257</v>
      </c>
      <c r="AR36" s="310" t="s">
        <v>508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527</v>
      </c>
      <c r="AL37" s="1185"/>
      <c r="AM37" s="1185"/>
      <c r="AN37" s="1186"/>
      <c r="AO37" s="308">
        <v>112</v>
      </c>
      <c r="AP37" s="308">
        <v>108</v>
      </c>
      <c r="AQ37" s="309">
        <v>1590</v>
      </c>
      <c r="AR37" s="310">
        <v>-93.2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528</v>
      </c>
      <c r="AL38" s="1188"/>
      <c r="AM38" s="1188"/>
      <c r="AN38" s="1189"/>
      <c r="AO38" s="311">
        <v>1</v>
      </c>
      <c r="AP38" s="311">
        <v>1</v>
      </c>
      <c r="AQ38" s="312">
        <v>20</v>
      </c>
      <c r="AR38" s="300">
        <v>-95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529</v>
      </c>
      <c r="AL39" s="1188"/>
      <c r="AM39" s="1188"/>
      <c r="AN39" s="1189"/>
      <c r="AO39" s="308">
        <v>-53356</v>
      </c>
      <c r="AP39" s="308">
        <v>-51652</v>
      </c>
      <c r="AQ39" s="309">
        <v>-7358</v>
      </c>
      <c r="AR39" s="310">
        <v>602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530</v>
      </c>
      <c r="AL40" s="1185"/>
      <c r="AM40" s="1185"/>
      <c r="AN40" s="1186"/>
      <c r="AO40" s="308">
        <v>-302437</v>
      </c>
      <c r="AP40" s="308">
        <v>-292775</v>
      </c>
      <c r="AQ40" s="309">
        <v>-130450</v>
      </c>
      <c r="AR40" s="310">
        <v>124.4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298</v>
      </c>
      <c r="AL41" s="1191"/>
      <c r="AM41" s="1191"/>
      <c r="AN41" s="1192"/>
      <c r="AO41" s="308">
        <v>100664</v>
      </c>
      <c r="AP41" s="308">
        <v>97448</v>
      </c>
      <c r="AQ41" s="309">
        <v>52112</v>
      </c>
      <c r="AR41" s="310">
        <v>87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500</v>
      </c>
      <c r="AN49" s="1179" t="s">
        <v>534</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803180</v>
      </c>
      <c r="AN51" s="330">
        <v>719051</v>
      </c>
      <c r="AO51" s="331">
        <v>32.200000000000003</v>
      </c>
      <c r="AP51" s="332">
        <v>291173</v>
      </c>
      <c r="AQ51" s="333">
        <v>-0.3</v>
      </c>
      <c r="AR51" s="334">
        <v>32.5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70315</v>
      </c>
      <c r="AN52" s="338">
        <v>62950</v>
      </c>
      <c r="AO52" s="339">
        <v>-73.2</v>
      </c>
      <c r="AP52" s="340">
        <v>119071</v>
      </c>
      <c r="AQ52" s="341">
        <v>-6.7</v>
      </c>
      <c r="AR52" s="342">
        <v>-66.5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1004672</v>
      </c>
      <c r="AN53" s="330">
        <v>901860</v>
      </c>
      <c r="AO53" s="331">
        <v>25.4</v>
      </c>
      <c r="AP53" s="332">
        <v>271581</v>
      </c>
      <c r="AQ53" s="333">
        <v>-6.7</v>
      </c>
      <c r="AR53" s="334">
        <v>32.1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81915</v>
      </c>
      <c r="AN54" s="338">
        <v>73532</v>
      </c>
      <c r="AO54" s="339">
        <v>16.8</v>
      </c>
      <c r="AP54" s="340">
        <v>117844</v>
      </c>
      <c r="AQ54" s="341">
        <v>-1</v>
      </c>
      <c r="AR54" s="342">
        <v>17.8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550111</v>
      </c>
      <c r="AN55" s="330">
        <v>515568</v>
      </c>
      <c r="AO55" s="331">
        <v>-42.8</v>
      </c>
      <c r="AP55" s="332">
        <v>268375</v>
      </c>
      <c r="AQ55" s="333">
        <v>-1.2</v>
      </c>
      <c r="AR55" s="334">
        <v>-41.6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445469</v>
      </c>
      <c r="AN56" s="338">
        <v>417497</v>
      </c>
      <c r="AO56" s="339">
        <v>467.8</v>
      </c>
      <c r="AP56" s="340">
        <v>119602</v>
      </c>
      <c r="AQ56" s="341">
        <v>1.5</v>
      </c>
      <c r="AR56" s="342">
        <v>466.3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217232</v>
      </c>
      <c r="AN57" s="330">
        <v>205323</v>
      </c>
      <c r="AO57" s="331">
        <v>-60.2</v>
      </c>
      <c r="AP57" s="332">
        <v>301035</v>
      </c>
      <c r="AQ57" s="333">
        <v>12.2</v>
      </c>
      <c r="AR57" s="334">
        <v>-72.400000000000006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102005</v>
      </c>
      <c r="AN58" s="338">
        <v>96413</v>
      </c>
      <c r="AO58" s="339">
        <v>-76.900000000000006</v>
      </c>
      <c r="AP58" s="340">
        <v>154376</v>
      </c>
      <c r="AQ58" s="341">
        <v>29.1</v>
      </c>
      <c r="AR58" s="342">
        <v>-106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260276</v>
      </c>
      <c r="AN59" s="330">
        <v>251961</v>
      </c>
      <c r="AO59" s="331">
        <v>22.7</v>
      </c>
      <c r="AP59" s="332">
        <v>277467</v>
      </c>
      <c r="AQ59" s="333">
        <v>-7.8</v>
      </c>
      <c r="AR59" s="334">
        <v>30.5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104883</v>
      </c>
      <c r="AN60" s="338">
        <v>101532</v>
      </c>
      <c r="AO60" s="339">
        <v>5.3</v>
      </c>
      <c r="AP60" s="340">
        <v>128378</v>
      </c>
      <c r="AQ60" s="341">
        <v>-16.8</v>
      </c>
      <c r="AR60" s="342">
        <v>22.1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567094</v>
      </c>
      <c r="AN61" s="345">
        <v>518753</v>
      </c>
      <c r="AO61" s="346">
        <v>-4.5</v>
      </c>
      <c r="AP61" s="347">
        <v>281926</v>
      </c>
      <c r="AQ61" s="348">
        <v>-0.8</v>
      </c>
      <c r="AR61" s="334">
        <v>-3.7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160917</v>
      </c>
      <c r="AN62" s="338">
        <v>150385</v>
      </c>
      <c r="AO62" s="339">
        <v>68</v>
      </c>
      <c r="AP62" s="340">
        <v>127854</v>
      </c>
      <c r="AQ62" s="341">
        <v>1.2</v>
      </c>
      <c r="AR62" s="342">
        <v>66.8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IZiK+KMLjd/8dw3j2qQgYQujT0eWhNeZCjV7qR/efLGvzzpHgvplUYe1/V6HjFT3n5N/Lw5X9T/tFvoJyiKiOg==" saltValue="WYcn9Ehk7UhuUxtYrE0h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0" spans="125:125" ht="13.5" hidden="1" customHeight="1" x14ac:dyDescent="0.15"/>
    <row r="121" spans="125:125" ht="13.5" hidden="1" customHeight="1" x14ac:dyDescent="0.15">
      <c r="DU121" s="255"/>
    </row>
  </sheetData>
  <sheetProtection algorithmName="SHA-512" hashValue="srnLnsKm6DL/D2ON/kV2BWAluDnwKpfrVFa9DrKN9A92iWXpvAJfdKsOLg55q5Et6KlxaXdSnjud4D+KR6NGrQ==" saltValue="j2GnnnJwldwObLyYotac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BSHStErj6qkNqoFK8TiHURl6FIPfthzE8C25AE3wP1VAo4e/PMpDOhIvy2E/9i/sC+JVWnJj579xJKqkCKFlQA==" saltValue="eP+7lRZf4qml43wL4zvR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3" t="s">
        <v>3</v>
      </c>
      <c r="D47" s="1203"/>
      <c r="E47" s="1204"/>
      <c r="F47" s="11">
        <v>43.52</v>
      </c>
      <c r="G47" s="12">
        <v>44.32</v>
      </c>
      <c r="H47" s="12">
        <v>45.16</v>
      </c>
      <c r="I47" s="12">
        <v>48.89</v>
      </c>
      <c r="J47" s="13">
        <v>47.7</v>
      </c>
    </row>
    <row r="48" spans="2:10" ht="57.75" customHeight="1" x14ac:dyDescent="0.15">
      <c r="B48" s="14"/>
      <c r="C48" s="1205" t="s">
        <v>4</v>
      </c>
      <c r="D48" s="1205"/>
      <c r="E48" s="1206"/>
      <c r="F48" s="15" t="s">
        <v>555</v>
      </c>
      <c r="G48" s="16">
        <v>2.41</v>
      </c>
      <c r="H48" s="16">
        <v>2.2000000000000002</v>
      </c>
      <c r="I48" s="16">
        <v>1.77</v>
      </c>
      <c r="J48" s="17">
        <v>4.78</v>
      </c>
    </row>
    <row r="49" spans="2:10" ht="57.75" customHeight="1" thickBot="1" x14ac:dyDescent="0.2">
      <c r="B49" s="18"/>
      <c r="C49" s="1207" t="s">
        <v>5</v>
      </c>
      <c r="D49" s="1207"/>
      <c r="E49" s="1208"/>
      <c r="F49" s="19" t="s">
        <v>556</v>
      </c>
      <c r="G49" s="20">
        <v>4.0999999999999996</v>
      </c>
      <c r="H49" s="20">
        <v>24.91</v>
      </c>
      <c r="I49" s="20">
        <v>4.45</v>
      </c>
      <c r="J49" s="21">
        <v>4.13</v>
      </c>
    </row>
    <row r="50" spans="2:10" x14ac:dyDescent="0.15"/>
  </sheetData>
  <sheetProtection algorithmName="SHA-512" hashValue="hAKdDN0wM62rpaqpfcsoAw2+wq6Td2TpiMaSo7oHjcxMdxWMPYdPa580W2/XIRV2EU/A2GlxxG+ngifAWQT2nQ==" saltValue="VILPsjpBrsyPM+R4jn2FZ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2023-03-13T08:11:15Z</cp:lastPrinted>
  <dcterms:created xsi:type="dcterms:W3CDTF">2023-02-20T03:33:53Z</dcterms:created>
  <dcterms:modified xsi:type="dcterms:W3CDTF">2023-10-19T06:30:27Z</dcterms:modified>
  <cp:category/>
</cp:coreProperties>
</file>