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企画総務課\永年保存書類\財政係\公会計制度\R4\R4.9.9【該当有：報告済】【916〆】統一的な基準による財務書類から得られる情報に関する調査について\"/>
    </mc:Choice>
  </mc:AlternateContent>
  <bookViews>
    <workbookView xWindow="0" yWindow="0" windowWidth="15360" windowHeight="7635" tabRatio="934"/>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<sst xmlns="http://schemas.openxmlformats.org/spreadsheetml/2006/main" count="1147" uniqueCount="592">
  <si>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</si>
  <si>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</si>
  <si>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</si>
  <si>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</si>
  <si>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</si>
  <si>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</si>
  <si>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</si>
  <si>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</si>
  <si>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</si>
  <si>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</si>
  <si>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</si>
  <si>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</si>
  <si>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</si>
  <si>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</si>
  <si>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</si>
  <si>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</si>
  <si>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</si>
  <si>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</si>
  <si>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</si>
  <si>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</si>
  <si>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</si>
  <si>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</si>
  <si>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</si>
  <si>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</si>
  <si>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</si>
  <si>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</si>
  <si>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</si>
  <si>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</si>
  <si>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</si>
  <si>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</si>
  <si>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</si>
  <si>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</si>
  <si>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</si>
  <si>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</si>
  <si>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</si>
  <si>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</si>
  <si>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</si>
  <si>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</si>
  <si>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</si>
  <si>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</si>
  <si>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</si>
  <si>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</si>
  <si>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</si>
  <si>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</si>
  <si>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</si>
  <si>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</si>
  <si>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</si>
  <si>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</si>
  <si>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</si>
  <si>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</si>
  <si>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</si>
  <si>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</si>
  <si>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</si>
  <si>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</si>
  <si>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</si>
  <si>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</si>
  <si>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</si>
  <si>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</si>
  <si>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</si>
  <si>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</si>
  <si>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</si>
  <si>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</si>
  <si>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</si>
  <si>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</si>
  <si>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</si>
  <si>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</si>
  <si>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</si>
  <si>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</si>
  <si>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</si>
  <si>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</si>
  <si>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</si>
  <si>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</si>
  <si>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</si>
  <si>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</si>
  <si>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</si>
  <si>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</si>
  <si>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</si>
  <si>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</si>
  <si>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</si>
  <si>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</si>
  <si>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</si>
  <si>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</si>
  <si>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</si>
  <si>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</si>
  <si>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</si>
  <si>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</si>
  <si>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</si>
  <si>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</si>
  <si>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</si>
  <si>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</si>
  <si>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</si>
  <si>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</si>
  <si>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</si>
  <si>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</si>
  <si>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</si>
  <si>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</si>
  <si>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</si>
  <si>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西興部村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</si>
  <si>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</si>
  <si>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</si>
  <si>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</si>
  <si>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</si>
  <si>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</si>
  <si>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</si>
  <si>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</si>
  <si>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</si>
  <si>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</si>
  <si>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</si>
  <si>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</si>
  <si>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</si>
  <si>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</si>
  <si>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</si>
  <si>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</si>
  <si>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</si>
  <si>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</si>
  <si>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</si>
  <si>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</si>
  <si>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</si>
  <si>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</si>
  <si>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</si>
  <si>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</si>
  <si>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</si>
  <si>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</si>
  <si>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</si>
  <si>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</si>
  <si>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</si>
  <si>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</si>
  <si>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</si>
  <si>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</si>
  <si>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</si>
  <si>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</si>
  <si>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</si>
  <si>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</si>
  <si>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</si>
  <si>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</si>
  <si>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</si>
  <si>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</si>
  <si>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</si>
  <si>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</si>
  <si>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</si>
  <si>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</si>
  <si>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</si>
  <si>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</si>
  <si>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</si>
  <si>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</si>
  <si>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</si>
  <si>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</si>
  <si>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</si>
  <si>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</si>
  <si>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</si>
  <si>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</si>
  <si>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</si>
  <si>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</si>
  <si>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-1.1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</si>
  <si>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</si>
  <si>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</si>
  <si>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</si>
  <si>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</si>
  <si>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</si>
  <si>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</si>
  <si>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</si>
  <si>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</si>
  <si>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</si>
  <si>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</si>
  <si>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</si>
  <si>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</si>
  <si>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</si>
  <si>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</si>
  <si>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</si>
  <si>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</si>
  <si>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</si>
  <si>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</si>
  <si>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</si>
  <si>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</si>
  <si>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</si>
  <si>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</si>
  <si>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</si>
  <si>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</si>
  <si>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</si>
  <si>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</si>
  <si>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</si>
  <si>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</si>
  <si>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</si>
  <si>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</si>
  <si>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</si>
  <si>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</si>
  <si>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</si>
  <si>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</si>
  <si>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</si>
  <si>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</si>
  <si>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</si>
  <si>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</si>
  <si>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</si>
  <si>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</si>
  <si>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</si>
  <si>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</si>
  <si>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</si>
  <si>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</si>
  <si>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</si>
  <si>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</si>
  <si>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</si>
  <si>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</si>
  <si>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</si>
  <si>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</si>
  <si>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</si>
  <si>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</si>
  <si>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</si>
  <si>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</si>
  <si>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</si>
  <si>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</si>
  <si>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</si>
  <si>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</si>
  <si>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</si>
  <si>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北海道西興部村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</si>
  <si>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</si>
  <si>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</si>
  <si>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</si>
  <si>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</si>
  <si>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</si>
  <si>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</si>
  <si>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</si>
  <si>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</si>
  <si>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</si>
  <si>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</si>
  <si>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</si>
  <si>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</si>
  <si>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</si>
  <si>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</si>
  <si>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</si>
  <si>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</si>
  <si>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</si>
  <si>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</si>
  <si>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</si>
  <si>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</si>
  <si>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</si>
  <si>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</si>
  <si>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</si>
  <si>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</si>
  <si>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</si>
  <si>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</si>
  <si>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</si>
  <si>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</si>
  <si>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</si>
  <si>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</si>
  <si>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</si>
  <si>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</si>
  <si>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</si>
  <si>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</si>
  <si>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</si>
  <si>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</si>
  <si>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</si>
  <si>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</si>
  <si>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</si>
  <si>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</si>
  <si>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</si>
  <si>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</si>
  <si>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</si>
  <si>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</si>
  <si>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</si>
  <si>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</si>
  <si>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</si>
  <si>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</si>
  <si>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</si>
  <si>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</si>
  <si>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</si>
  <si>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</si>
  <si>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</si>
  <si>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</si>
  <si>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</si>
  <si>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</si>
  <si>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</si>
  <si>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</si>
  <si>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</si>
  <si>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</si>
  <si>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</si>
  <si>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</si>
  <si>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</si>
  <si>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</si>
  <si>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</si>
  <si>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</si>
  <si>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</si>
  <si>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</si>
  <si>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</si>
  <si>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</si>
  <si>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</si>
  <si>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</si>
  <si>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</si>
  <si>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</si>
  <si>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</si>
  <si>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</si>
  <si>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</si>
  <si>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</si>
  <si>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</si>
  <si>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</si>
  <si>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</si>
  <si>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</si>
  <si>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</si>
  <si>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</si>
  <si>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</si>
  <si>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</si>
  <si>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</si>
  <si>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</si>
  <si>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</si>
  <si>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</si>
  <si>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</si>
  <si>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</si>
  <si>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</si>
  <si>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</si>
  <si>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</si>
  <si>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</si>
  <si>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</si>
  <si>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</si>
  <si>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</si>
  <si>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</si>
  <si>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</si>
  <si>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</si>
  <si>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</si>
  <si>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</si>
  <si>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</si>
  <si>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</si>
  <si>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</si>
  <si>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</si>
  <si>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</si>
  <si>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</si>
  <si>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</si>
  <si>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</si>
  <si>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</si>
  <si>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</si>
  <si>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</si>
  <si>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</si>
  <si>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</si>
  <si>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簡易水道</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</si>
  <si>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</si>
  <si>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</si>
  <si>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</si>
  <si>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</si>
  <si>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</si>
  <si>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</si>
  <si>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</si>
  <si>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</si>
  <si>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</si>
  <si>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</si>
  <si>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</si>
  <si>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</si>
  <si>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</si>
  <si>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</si>
  <si>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</si>
  <si>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</si>
  <si>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</si>
  <si>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</si>
  <si>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</si>
  <si>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</si>
  <si>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</si>
  <si>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</si>
  <si>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</si>
  <si>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</si>
  <si>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</si>
  <si>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</si>
  <si>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</si>
  <si>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</si>
  <si>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</si>
  <si>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</si>
  <si>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</si>
  <si>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</si>
  <si>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</si>
  <si>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</si>
  <si>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</si>
  <si>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</si>
  <si>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北海道西興部村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</si>
  <si>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</si>
  <si>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</si>
  <si>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</si>
  <si>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</si>
  <si>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</si>
  <si>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</si>
  <si>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</si>
  <si>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</si>
  <si>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</si>
  <si>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</si>
  <si>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</si>
  <si>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</si>
  <si>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</si>
  <si>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</si>
  <si>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</si>
  <si>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</si>
  <si>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</si>
  <si>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</si>
  <si>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</si>
  <si>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</si>
  <si>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</si>
  <si>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</si>
  <si>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</si>
  <si>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</si>
  <si>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</si>
  <si>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</si>
  <si>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</si>
  <si>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</si>
  <si>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</si>
  <si>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</si>
  <si>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</si>
  <si>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</si>
  <si>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</si>
  <si>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</si>
  <si>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</si>
  <si>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</si>
  <si>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簡易水道事業特別会計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</si>
  <si>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</si>
  <si>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</si>
  <si>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</si>
  <si>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</si>
  <si>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</si>
  <si>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</si>
  <si>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</si>
  <si>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</si>
  <si>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</si>
  <si>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</si>
  <si>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</si>
  <si>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</si>
  <si>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</si>
  <si>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</si>
  <si>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</si>
  <si>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</si>
  <si>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</si>
  <si>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</si>
  <si>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</si>
  <si>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</si>
  <si>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</si>
  <si>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</si>
  <si>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</si>
  <si>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</si>
  <si>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</si>
  <si>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</si>
  <si>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</si>
  <si>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</si>
  <si>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</si>
  <si>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</si>
  <si>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</si>
  <si>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</si>
  <si>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</si>
  <si>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</si>
  <si>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</si>
  <si>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</si>
  <si>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</si>
  <si>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</si>
  <si>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t>
    <phoneticPr fontId="5"/>
  </si>
  <si>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</si>
  <si>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</si>
  <si>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</si>
  <si>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</si>
  <si>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</si>
  <si>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</si>
  <si>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</si>
  <si>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</si>
  <si>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</si>
  <si>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</si>
  <si>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</si>
  <si>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</si>
  <si>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</si>
  <si>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</si>
  <si>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</si>
  <si>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</si>
  <si>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</si>
  <si>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</si>
  <si>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</si>
  <si>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</si>
  <si>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</si>
  <si>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</si>
  <si>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</si>
  <si>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</si>
  <si>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</si>
  <si>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</si>
  <si>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</si>
  <si>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</si>
  <si>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</si>
  <si>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</si>
  <si>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</si>
  <si>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</si>
  <si>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</si>
  <si>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</si>
  <si>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</si>
  <si>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</si>
  <si>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</si>
  <si>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</si>
  <si>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</si>
  <si>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</si>
  <si>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</si>
  <si>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</si>
  <si>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</si>
  <si>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</si>
  <si>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</si>
  <si>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</si>
  <si>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</si>
  <si>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</si>
  <si>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</si>
  <si>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</si>
  <si>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</si>
  <si>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</si>
  <si>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</si>
  <si>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</si>
  <si>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</si>
  <si>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</si>
  <si>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</si>
  <si>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</si>
  <si>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</si>
  <si>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</si>
  <si>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</si>
  <si>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</si>
  <si>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</si>
  <si>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</si>
  <si>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</si>
  <si>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</si>
  <si>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</si>
  <si>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</si>
  <si>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</si>
  <si>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</si>
  <si>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</si>
  <si>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</si>
  <si>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</si>
  <si>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</si>
  <si>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</si>
  <si>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</si>
  <si>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</si>
  <si>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</si>
  <si>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</si>
  <si>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</si>
  <si>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</si>
  <si>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</si>
  <si>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</si>
  <si>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</si>
  <si>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</si>
  <si>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</si>
  <si>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</si>
  <si>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</si>
  <si>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</si>
  <si>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</si>
  <si>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</si>
  <si>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</si>
  <si>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</si>
  <si>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</si>
  <si>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</si>
  <si>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</si>
  <si>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</si>
  <si>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</si>
  <si>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</si>
  <si>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</si>
  <si>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</si>
  <si>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</si>
  <si>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</si>
  <si>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</si>
  <si>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</si>
  <si>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</si>
  <si>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</si>
  <si>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1.63</t>
  </si>
  <si>
    <t>▲ 4.73</t>
  </si>
  <si>
    <t>介護保険特別会計</t>
  </si>
  <si>
    <t>一般会計</t>
  </si>
  <si>
    <t>国民健康保険事業特別会計</t>
  </si>
  <si>
    <t>簡易水道事業特別会計</t>
  </si>
  <si>
    <t>下水道事業特別会計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</si>
  <si>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</si>
  <si>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</si>
  <si>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</si>
  <si>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</si>
  <si>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</si>
  <si>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</si>
  <si>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</si>
  <si>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</si>
  <si>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</si>
  <si>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</si>
  <si>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網走地方教育研修センター組合</t>
    <rPh sb="0" eb="2">
      <t>アバシリ</t>
    </rPh>
    <rPh sb="2" eb="4">
      <t>チホウ</t>
    </rPh>
    <rPh sb="4" eb="6">
      <t>キョウイク</t>
    </rPh>
    <rPh sb="6" eb="8">
      <t>ケンシュウ</t>
    </rPh>
    <rPh sb="12" eb="14">
      <t>クミアイ</t>
    </rPh>
    <phoneticPr fontId="2"/>
  </si>
  <si>
    <t>紋別地区消防組合</t>
    <rPh sb="0" eb="2">
      <t>モンベツ</t>
    </rPh>
    <rPh sb="2" eb="4">
      <t>チク</t>
    </rPh>
    <rPh sb="4" eb="6">
      <t>ショウボウ</t>
    </rPh>
    <rPh sb="6" eb="8">
      <t>クミアイ</t>
    </rPh>
    <phoneticPr fontId="2"/>
  </si>
  <si>
    <t>西紋別地区環境衛生組合</t>
    <rPh sb="0" eb="1">
      <t>ニシ</t>
    </rPh>
    <rPh sb="1" eb="3">
      <t>モンベツ</t>
    </rPh>
    <rPh sb="3" eb="5">
      <t>チク</t>
    </rPh>
    <rPh sb="5" eb="7">
      <t>カンキョウ</t>
    </rPh>
    <rPh sb="7" eb="9">
      <t>エイセイ</t>
    </rPh>
    <rPh sb="9" eb="11">
      <t>クミアイ</t>
    </rPh>
    <phoneticPr fontId="2"/>
  </si>
  <si>
    <t>広域紋別病院企業団</t>
    <rPh sb="0" eb="2">
      <t>コウイキ</t>
    </rPh>
    <rPh sb="2" eb="4">
      <t>モンベツ</t>
    </rPh>
    <rPh sb="4" eb="6">
      <t>ビョウイン</t>
    </rPh>
    <rPh sb="6" eb="9">
      <t>キギョウダン</t>
    </rPh>
    <phoneticPr fontId="2"/>
  </si>
  <si>
    <t>－</t>
    <phoneticPr fontId="2"/>
  </si>
  <si>
    <t>-</t>
    <phoneticPr fontId="2"/>
  </si>
  <si>
    <t>公共施設整備基金</t>
    <phoneticPr fontId="5"/>
  </si>
  <si>
    <t>名寄本線代替輸送確保基金</t>
    <phoneticPr fontId="5"/>
  </si>
  <si>
    <t>社会福祉事業基金</t>
    <phoneticPr fontId="5"/>
  </si>
  <si>
    <t>義務教育施設整備基金</t>
    <phoneticPr fontId="5"/>
  </si>
  <si>
    <t>ふるさと振興事業基金</t>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</si>
  <si>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</si>
  <si>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</si>
  <si>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</si>
  <si>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xml:space="preserve"> 本村は、将来負担比率において、基金などの充当可能財源等が将来負担額を大きく上回っており、健全な財政状況を保っています。
　また、有形固定資産減価償却率においては、全国平均や北海道平均と比べると、高い数値となっており、今後は公共施設等の長寿命化計画に基づき、施設の維持管理を適切に進めていきます。</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</si>
  <si>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</si>
  <si>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</si>
  <si>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</si>
  <si>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</si>
  <si>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</si>
  <si>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</si>
  <si>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　　Ｈ28～30年度までに実施してきた大規模事業の実施に伴う過疎債の発行により多額となっていますが、地方交付税の公債費に算入される見込額と、減債基金をはじめとする基金の保有により、結果的に算定されない状況となっています。
実質公債費比率　　H28～30年度までに実施してきた大規模事業の実施に伴う過疎債の発行に加え、下水道施設整備及び簡易水道施設の更新事業における地方債発行により繰出金も増額となっています。平成18年度をピークに減少がしているものの、H29～30年度に大規模事業を実施したため一時的に上昇しますが、その後は新規発行地方債の抑制に努めていきます。</t>
    <rPh sb="200" eb="201">
      <t>ゾウ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</si>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</sst>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291945</c:v>
                </c:pt>
                <c:pt idx="1">
                  <c:v>291173</c:v>
                </c:pt>
                <c:pt idx="2">
                  <c:v>271581</c:v>
                </c:pt>
                <c:pt idx="3">
                  <c:v>268375</c:v>
                </c:pt>
                <c:pt idx="4">
                  <c:v>301035</c:v>
                </c:pt>
              </c:numCache>
            </c:numRef>
          </c:val>
          <c:smooth val="0"/>
          <c:extLst>
            <c:ext xmlns:c16="http://schemas.microsoft.com/office/drawing/2014/chart" uri="{C3380CC4-5D6E-409C-BE32-E72D297353CC}">
              <c16:uniqueId val="{00000000-CE76-4322-8DC3-457C1007EC3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543940</c:v>
                </c:pt>
                <c:pt idx="1">
                  <c:v>719051</c:v>
                </c:pt>
                <c:pt idx="2">
                  <c:v>901860</c:v>
                </c:pt>
                <c:pt idx="3">
                  <c:v>515568</c:v>
                </c:pt>
                <c:pt idx="4">
                  <c:v>205323</c:v>
                </c:pt>
              </c:numCache>
            </c:numRef>
          </c:val>
          <c:smooth val="0"/>
          <c:extLst>
            <c:ext xmlns:c16="http://schemas.microsoft.com/office/drawing/2014/chart" uri="{C3380CC4-5D6E-409C-BE32-E72D297353CC}">
              <c16:uniqueId val="{00000001-CE76-4322-8DC3-457C1007EC3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3.01</c:v>
                </c:pt>
                <c:pt idx="1">
                  <c:v>-1.63</c:v>
                </c:pt>
                <c:pt idx="2">
                  <c:v>2.41</c:v>
                </c:pt>
                <c:pt idx="3">
                  <c:v>2.2000000000000002</c:v>
                </c:pt>
                <c:pt idx="4">
                  <c:v>1.77</c:v>
                </c:pt>
              </c:numCache>
            </c:numRef>
          </c:val>
          <c:extLst>
            <c:ext xmlns:c16="http://schemas.microsoft.com/office/drawing/2014/chart" uri="{C3380CC4-5D6E-409C-BE32-E72D297353CC}">
              <c16:uniqueId val="{00000000-06F4-4ED3-A5DA-760333D3708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41.81</c:v>
                </c:pt>
                <c:pt idx="1">
                  <c:v>43.52</c:v>
                </c:pt>
                <c:pt idx="2">
                  <c:v>44.32</c:v>
                </c:pt>
                <c:pt idx="3">
                  <c:v>45.16</c:v>
                </c:pt>
                <c:pt idx="4">
                  <c:v>48.89</c:v>
                </c:pt>
              </c:numCache>
            </c:numRef>
          </c:val>
          <c:extLst>
            <c:ext xmlns:c16="http://schemas.microsoft.com/office/drawing/2014/chart" uri="{C3380CC4-5D6E-409C-BE32-E72D297353CC}">
              <c16:uniqueId val="{00000001-06F4-4ED3-A5DA-760333D3708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0.59</c:v>
                </c:pt>
                <c:pt idx="1">
                  <c:v>-4.7300000000000004</c:v>
                </c:pt>
                <c:pt idx="2">
                  <c:v>4.0999999999999996</c:v>
                </c:pt>
                <c:pt idx="3">
                  <c:v>24.91</c:v>
                </c:pt>
                <c:pt idx="4">
                  <c:v>4.45</c:v>
                </c:pt>
              </c:numCache>
            </c:numRef>
          </c:val>
          <c:smooth val="0"/>
          <c:extLst>
            <c:ext xmlns:c16="http://schemas.microsoft.com/office/drawing/2014/chart" uri="{C3380CC4-5D6E-409C-BE32-E72D297353CC}">
              <c16:uniqueId val="{00000002-06F4-4ED3-A5DA-760333D3708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D321-4CE1-9C56-9E40DC85CAB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321-4CE1-9C56-9E40DC85CAB1}"/>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D321-4CE1-9C56-9E40DC85CAB1}"/>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D321-4CE1-9C56-9E40DC85CAB1}"/>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D321-4CE1-9C56-9E40DC85CAB1}"/>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0.04</c:v>
                </c:pt>
                <c:pt idx="2">
                  <c:v>#N/A</c:v>
                </c:pt>
                <c:pt idx="3">
                  <c:v>0.05</c:v>
                </c:pt>
                <c:pt idx="4">
                  <c:v>#N/A</c:v>
                </c:pt>
                <c:pt idx="5">
                  <c:v>0.03</c:v>
                </c:pt>
                <c:pt idx="6">
                  <c:v>#N/A</c:v>
                </c:pt>
                <c:pt idx="7">
                  <c:v>0.05</c:v>
                </c:pt>
                <c:pt idx="8">
                  <c:v>#N/A</c:v>
                </c:pt>
                <c:pt idx="9">
                  <c:v>0.01</c:v>
                </c:pt>
              </c:numCache>
            </c:numRef>
          </c:val>
          <c:extLst>
            <c:ext xmlns:c16="http://schemas.microsoft.com/office/drawing/2014/chart" uri="{C3380CC4-5D6E-409C-BE32-E72D297353CC}">
              <c16:uniqueId val="{00000005-D321-4CE1-9C56-9E40DC85CAB1}"/>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0.05</c:v>
                </c:pt>
                <c:pt idx="2">
                  <c:v>#N/A</c:v>
                </c:pt>
                <c:pt idx="3">
                  <c:v>0.03</c:v>
                </c:pt>
                <c:pt idx="4">
                  <c:v>#N/A</c:v>
                </c:pt>
                <c:pt idx="5">
                  <c:v>0.05</c:v>
                </c:pt>
                <c:pt idx="6">
                  <c:v>#N/A</c:v>
                </c:pt>
                <c:pt idx="7">
                  <c:v>7.0000000000000007E-2</c:v>
                </c:pt>
                <c:pt idx="8">
                  <c:v>#N/A</c:v>
                </c:pt>
                <c:pt idx="9">
                  <c:v>0.06</c:v>
                </c:pt>
              </c:numCache>
            </c:numRef>
          </c:val>
          <c:extLst>
            <c:ext xmlns:c16="http://schemas.microsoft.com/office/drawing/2014/chart" uri="{C3380CC4-5D6E-409C-BE32-E72D297353CC}">
              <c16:uniqueId val="{00000006-D321-4CE1-9C56-9E40DC85CAB1}"/>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0.4</c:v>
                </c:pt>
                <c:pt idx="2">
                  <c:v>#N/A</c:v>
                </c:pt>
                <c:pt idx="3">
                  <c:v>0.73</c:v>
                </c:pt>
                <c:pt idx="4">
                  <c:v>#N/A</c:v>
                </c:pt>
                <c:pt idx="5">
                  <c:v>0.44</c:v>
                </c:pt>
                <c:pt idx="6">
                  <c:v>#N/A</c:v>
                </c:pt>
                <c:pt idx="7">
                  <c:v>0.27</c:v>
                </c:pt>
                <c:pt idx="8">
                  <c:v>#N/A</c:v>
                </c:pt>
                <c:pt idx="9">
                  <c:v>0.53</c:v>
                </c:pt>
              </c:numCache>
            </c:numRef>
          </c:val>
          <c:extLst>
            <c:ext xmlns:c16="http://schemas.microsoft.com/office/drawing/2014/chart" uri="{C3380CC4-5D6E-409C-BE32-E72D297353CC}">
              <c16:uniqueId val="{00000007-D321-4CE1-9C56-9E40DC85CAB1}"/>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3</c:v>
                </c:pt>
                <c:pt idx="2">
                  <c:v>1.63</c:v>
                </c:pt>
                <c:pt idx="3">
                  <c:v>#N/A</c:v>
                </c:pt>
                <c:pt idx="4">
                  <c:v>#N/A</c:v>
                </c:pt>
                <c:pt idx="5">
                  <c:v>2.41</c:v>
                </c:pt>
                <c:pt idx="6">
                  <c:v>#N/A</c:v>
                </c:pt>
                <c:pt idx="7">
                  <c:v>2.2000000000000002</c:v>
                </c:pt>
                <c:pt idx="8">
                  <c:v>#N/A</c:v>
                </c:pt>
                <c:pt idx="9">
                  <c:v>1.76</c:v>
                </c:pt>
              </c:numCache>
            </c:numRef>
          </c:val>
          <c:extLst>
            <c:ext xmlns:c16="http://schemas.microsoft.com/office/drawing/2014/chart" uri="{C3380CC4-5D6E-409C-BE32-E72D297353CC}">
              <c16:uniqueId val="{00000008-D321-4CE1-9C56-9E40DC85CAB1}"/>
            </c:ext>
          </c:extLst>
        </c:ser>
        <c:ser>
          <c:idx val="9"/>
          <c:order val="9"/>
          <c:tx>
            <c:strRef>
              <c:f>データシート!$A$36</c:f>
              <c:strCache>
                <c:ptCount val="1"/>
                <c:pt idx="0">
                  <c:v>介護保険特別会計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1.41</c:v>
                </c:pt>
                <c:pt idx="2">
                  <c:v>#N/A</c:v>
                </c:pt>
                <c:pt idx="3">
                  <c:v>1.24</c:v>
                </c:pt>
                <c:pt idx="4">
                  <c:v>#N/A</c:v>
                </c:pt>
                <c:pt idx="5">
                  <c:v>1.35</c:v>
                </c:pt>
                <c:pt idx="6">
                  <c:v>#N/A</c:v>
                </c:pt>
                <c:pt idx="7">
                  <c:v>1.33</c:v>
                </c:pt>
                <c:pt idx="8">
                  <c:v>#N/A</c:v>
                </c:pt>
                <c:pt idx="9">
                  <c:v>2.3199999999999998</c:v>
                </c:pt>
              </c:numCache>
            </c:numRef>
          </c:val>
          <c:extLst>
            <c:ext xmlns:c16="http://schemas.microsoft.com/office/drawing/2014/chart" uri="{C3380CC4-5D6E-409C-BE32-E72D297353CC}">
              <c16:uniqueId val="{00000009-D321-4CE1-9C56-9E40DC85CAB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360</c:v>
                </c:pt>
                <c:pt idx="5">
                  <c:v>385</c:v>
                </c:pt>
                <c:pt idx="8">
                  <c:v>391</c:v>
                </c:pt>
                <c:pt idx="11">
                  <c:v>357</c:v>
                </c:pt>
                <c:pt idx="14">
                  <c:v>364</c:v>
                </c:pt>
              </c:numCache>
            </c:numRef>
          </c:val>
          <c:extLst>
            <c:ext xmlns:c16="http://schemas.microsoft.com/office/drawing/2014/chart" uri="{C3380CC4-5D6E-409C-BE32-E72D297353CC}">
              <c16:uniqueId val="{00000000-8E45-4C8A-910C-3EF21D11AEA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E45-4C8A-910C-3EF21D11AEA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c:v>
                </c:pt>
                <c:pt idx="3">
                  <c:v>7</c:v>
                </c:pt>
                <c:pt idx="6">
                  <c:v>3</c:v>
                </c:pt>
                <c:pt idx="9">
                  <c:v>5</c:v>
                </c:pt>
                <c:pt idx="12">
                  <c:v>0</c:v>
                </c:pt>
              </c:numCache>
            </c:numRef>
          </c:val>
          <c:extLst>
            <c:ext xmlns:c16="http://schemas.microsoft.com/office/drawing/2014/chart" uri="{C3380CC4-5D6E-409C-BE32-E72D297353CC}">
              <c16:uniqueId val="{00000002-8E45-4C8A-910C-3EF21D11AEA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E45-4C8A-910C-3EF21D11AEA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73</c:v>
                </c:pt>
                <c:pt idx="3">
                  <c:v>74</c:v>
                </c:pt>
                <c:pt idx="6">
                  <c:v>75</c:v>
                </c:pt>
                <c:pt idx="9">
                  <c:v>51</c:v>
                </c:pt>
                <c:pt idx="12">
                  <c:v>50</c:v>
                </c:pt>
              </c:numCache>
            </c:numRef>
          </c:val>
          <c:extLst>
            <c:ext xmlns:c16="http://schemas.microsoft.com/office/drawing/2014/chart" uri="{C3380CC4-5D6E-409C-BE32-E72D297353CC}">
              <c16:uniqueId val="{00000004-8E45-4C8A-910C-3EF21D11AEA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E45-4C8A-910C-3EF21D11AEA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E45-4C8A-910C-3EF21D11AEA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456</c:v>
                </c:pt>
                <c:pt idx="3">
                  <c:v>500</c:v>
                </c:pt>
                <c:pt idx="6">
                  <c:v>494</c:v>
                </c:pt>
                <c:pt idx="9">
                  <c:v>439</c:v>
                </c:pt>
                <c:pt idx="12">
                  <c:v>390</c:v>
                </c:pt>
              </c:numCache>
            </c:numRef>
          </c:val>
          <c:extLst>
            <c:ext xmlns:c16="http://schemas.microsoft.com/office/drawing/2014/chart" uri="{C3380CC4-5D6E-409C-BE32-E72D297353CC}">
              <c16:uniqueId val="{00000007-8E45-4C8A-910C-3EF21D11AEA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170</c:v>
                </c:pt>
                <c:pt idx="2">
                  <c:v>#N/A</c:v>
                </c:pt>
                <c:pt idx="3">
                  <c:v>#N/A</c:v>
                </c:pt>
                <c:pt idx="4">
                  <c:v>196</c:v>
                </c:pt>
                <c:pt idx="5">
                  <c:v>#N/A</c:v>
                </c:pt>
                <c:pt idx="6">
                  <c:v>#N/A</c:v>
                </c:pt>
                <c:pt idx="7">
                  <c:v>181</c:v>
                </c:pt>
                <c:pt idx="8">
                  <c:v>#N/A</c:v>
                </c:pt>
                <c:pt idx="9">
                  <c:v>#N/A</c:v>
                </c:pt>
                <c:pt idx="10">
                  <c:v>138</c:v>
                </c:pt>
                <c:pt idx="11">
                  <c:v>#N/A</c:v>
                </c:pt>
                <c:pt idx="12">
                  <c:v>#N/A</c:v>
                </c:pt>
                <c:pt idx="13">
                  <c:v>76</c:v>
                </c:pt>
                <c:pt idx="14">
                  <c:v>#N/A</c:v>
                </c:pt>
              </c:numCache>
            </c:numRef>
          </c:val>
          <c:smooth val="0"/>
          <c:extLst>
            <c:ext xmlns:c16="http://schemas.microsoft.com/office/drawing/2014/chart" uri="{C3380CC4-5D6E-409C-BE32-E72D297353CC}">
              <c16:uniqueId val="{00000008-8E45-4C8A-910C-3EF21D11AEA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2964</c:v>
                </c:pt>
                <c:pt idx="5">
                  <c:v>3012</c:v>
                </c:pt>
                <c:pt idx="8">
                  <c:v>3264</c:v>
                </c:pt>
                <c:pt idx="11">
                  <c:v>3090</c:v>
                </c:pt>
                <c:pt idx="14">
                  <c:v>3043</c:v>
                </c:pt>
              </c:numCache>
            </c:numRef>
          </c:val>
          <c:extLst>
            <c:ext xmlns:c16="http://schemas.microsoft.com/office/drawing/2014/chart" uri="{C3380CC4-5D6E-409C-BE32-E72D297353CC}">
              <c16:uniqueId val="{00000000-4CE2-4ECE-98ED-035742A6305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668</c:v>
                </c:pt>
                <c:pt idx="5">
                  <c:v>550</c:v>
                </c:pt>
                <c:pt idx="8">
                  <c:v>504</c:v>
                </c:pt>
                <c:pt idx="11">
                  <c:v>443</c:v>
                </c:pt>
                <c:pt idx="14">
                  <c:v>410</c:v>
                </c:pt>
              </c:numCache>
            </c:numRef>
          </c:val>
          <c:extLst>
            <c:ext xmlns:c16="http://schemas.microsoft.com/office/drawing/2014/chart" uri="{C3380CC4-5D6E-409C-BE32-E72D297353CC}">
              <c16:uniqueId val="{00000001-4CE2-4ECE-98ED-035742A6305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3813</c:v>
                </c:pt>
                <c:pt idx="5">
                  <c:v>3563</c:v>
                </c:pt>
                <c:pt idx="8">
                  <c:v>3200</c:v>
                </c:pt>
                <c:pt idx="11">
                  <c:v>2782</c:v>
                </c:pt>
                <c:pt idx="14">
                  <c:v>2833</c:v>
                </c:pt>
              </c:numCache>
            </c:numRef>
          </c:val>
          <c:extLst>
            <c:ext xmlns:c16="http://schemas.microsoft.com/office/drawing/2014/chart" uri="{C3380CC4-5D6E-409C-BE32-E72D297353CC}">
              <c16:uniqueId val="{00000002-4CE2-4ECE-98ED-035742A6305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CE2-4ECE-98ED-035742A6305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CE2-4ECE-98ED-035742A6305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2</c:v>
                </c:pt>
                <c:pt idx="3">
                  <c:v>2</c:v>
                </c:pt>
                <c:pt idx="6">
                  <c:v>2</c:v>
                </c:pt>
                <c:pt idx="9">
                  <c:v>2</c:v>
                </c:pt>
                <c:pt idx="12">
                  <c:v>2</c:v>
                </c:pt>
              </c:numCache>
            </c:numRef>
          </c:val>
          <c:extLst>
            <c:ext xmlns:c16="http://schemas.microsoft.com/office/drawing/2014/chart" uri="{C3380CC4-5D6E-409C-BE32-E72D297353CC}">
              <c16:uniqueId val="{00000005-4CE2-4ECE-98ED-035742A6305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1036</c:v>
                </c:pt>
                <c:pt idx="3">
                  <c:v>305</c:v>
                </c:pt>
                <c:pt idx="6">
                  <c:v>228</c:v>
                </c:pt>
                <c:pt idx="9">
                  <c:v>238</c:v>
                </c:pt>
                <c:pt idx="12">
                  <c:v>194</c:v>
                </c:pt>
              </c:numCache>
            </c:numRef>
          </c:val>
          <c:extLst>
            <c:ext xmlns:c16="http://schemas.microsoft.com/office/drawing/2014/chart" uri="{C3380CC4-5D6E-409C-BE32-E72D297353CC}">
              <c16:uniqueId val="{00000006-4CE2-4ECE-98ED-035742A6305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23</c:v>
                </c:pt>
                <c:pt idx="3">
                  <c:v>21</c:v>
                </c:pt>
                <c:pt idx="6">
                  <c:v>19</c:v>
                </c:pt>
                <c:pt idx="9">
                  <c:v>16</c:v>
                </c:pt>
                <c:pt idx="12">
                  <c:v>14</c:v>
                </c:pt>
              </c:numCache>
            </c:numRef>
          </c:val>
          <c:extLst>
            <c:ext xmlns:c16="http://schemas.microsoft.com/office/drawing/2014/chart" uri="{C3380CC4-5D6E-409C-BE32-E72D297353CC}">
              <c16:uniqueId val="{00000007-4CE2-4ECE-98ED-035742A6305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651</c:v>
                </c:pt>
                <c:pt idx="3">
                  <c:v>668</c:v>
                </c:pt>
                <c:pt idx="6">
                  <c:v>610</c:v>
                </c:pt>
                <c:pt idx="9">
                  <c:v>584</c:v>
                </c:pt>
                <c:pt idx="12">
                  <c:v>549</c:v>
                </c:pt>
              </c:numCache>
            </c:numRef>
          </c:val>
          <c:extLst>
            <c:ext xmlns:c16="http://schemas.microsoft.com/office/drawing/2014/chart" uri="{C3380CC4-5D6E-409C-BE32-E72D297353CC}">
              <c16:uniqueId val="{00000008-4CE2-4ECE-98ED-035742A6305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4CE2-4ECE-98ED-035742A6305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3923</c:v>
                </c:pt>
                <c:pt idx="3">
                  <c:v>4013</c:v>
                </c:pt>
                <c:pt idx="6">
                  <c:v>4356</c:v>
                </c:pt>
                <c:pt idx="9">
                  <c:v>4069</c:v>
                </c:pt>
                <c:pt idx="12">
                  <c:v>3991</c:v>
                </c:pt>
              </c:numCache>
            </c:numRef>
          </c:val>
          <c:extLst>
            <c:ext xmlns:c16="http://schemas.microsoft.com/office/drawing/2014/chart" uri="{C3380CC4-5D6E-409C-BE32-E72D297353CC}">
              <c16:uniqueId val="{0000000A-4CE2-4ECE-98ED-035742A6305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4CE2-4ECE-98ED-035742A6305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617</c:v>
                </c:pt>
                <c:pt idx="1">
                  <c:v>617</c:v>
                </c:pt>
                <c:pt idx="2">
                  <c:v>685</c:v>
                </c:pt>
              </c:numCache>
            </c:numRef>
          </c:val>
          <c:extLst>
            <c:ext xmlns:c16="http://schemas.microsoft.com/office/drawing/2014/chart" uri="{C3380CC4-5D6E-409C-BE32-E72D297353CC}">
              <c16:uniqueId val="{00000000-CC75-4BB4-8131-378936E3DAC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848</c:v>
                </c:pt>
                <c:pt idx="1">
                  <c:v>428</c:v>
                </c:pt>
                <c:pt idx="2">
                  <c:v>428</c:v>
                </c:pt>
              </c:numCache>
            </c:numRef>
          </c:val>
          <c:extLst>
            <c:ext xmlns:c16="http://schemas.microsoft.com/office/drawing/2014/chart" uri="{C3380CC4-5D6E-409C-BE32-E72D297353CC}">
              <c16:uniqueId val="{00000001-CC75-4BB4-8131-378936E3DAC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1701</c:v>
                </c:pt>
                <c:pt idx="1">
                  <c:v>1699</c:v>
                </c:pt>
                <c:pt idx="2">
                  <c:v>1683</c:v>
                </c:pt>
              </c:numCache>
            </c:numRef>
          </c:val>
          <c:extLst>
            <c:ext xmlns:c16="http://schemas.microsoft.com/office/drawing/2014/chart" uri="{C3380CC4-5D6E-409C-BE32-E72D297353CC}">
              <c16:uniqueId val="{00000002-CC75-4BB4-8131-378936E3DAC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{D72B1CEF-8084-4B8B-8758-F470EBB237FD}</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52C7-4AC8-8916-EACDE0D4BB9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{17EDF35D-2F39-4EAE-A8AD-B812BE6BECA8}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2C7-4AC8-8916-EACDE0D4BB9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{46679E88-187D-455A-942B-92D59DAB2CE1}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2C7-4AC8-8916-EACDE0D4BB9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{249309AB-B388-49BF-9CC2-5AE040CEE7CD}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2C7-4AC8-8916-EACDE0D4BB9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{D09E3033-0232-492F-82BC-D7D3D46238D2}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2C7-4AC8-8916-EACDE0D4BB9F}"/>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{B655DFD5-7CD9-423D-A390-53CFF6CBCDFE}</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52C7-4AC8-8916-EACDE0D4BB9F}"/>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{2C625B92-4CAA-411A-88AF-BBDC64939D7B}</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52C7-4AC8-8916-EACDE0D4BB9F}"/>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{4FFD7AA7-9F52-4E07-8B88-90D2665835C2}</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52C7-4AC8-8916-EACDE0D4BB9F}"/>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{CFE9BF95-5B9B-41A2-BCD8-0F8D53FDF95C}</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52C7-4AC8-8916-EACDE0D4BB9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59.6</c:v>
                </c:pt>
                <c:pt idx="8">
                  <c:v>60.3</c:v>
                </c:pt>
                <c:pt idx="16">
                  <c:v>59</c:v>
                </c:pt>
                <c:pt idx="24">
                  <c:v>60.3</c:v>
                </c:pt>
                <c:pt idx="32">
                  <c:v>62.2</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52C7-4AC8-8916-EACDE0D4BB9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{4045A590-705F-4C1D-B9A4-416C660ABF4D}</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52C7-4AC8-8916-EACDE0D4BB9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{EDA99D57-CC23-425D-8B42-7DAFE45C79FE}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2C7-4AC8-8916-EACDE0D4BB9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{49A9EEE9-FAC6-4F30-A821-E5B79D42B4D0}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2C7-4AC8-8916-EACDE0D4BB9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{673CC85F-B403-4AF9-9772-04CBD6C85819}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2C7-4AC8-8916-EACDE0D4BB9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{9538527A-547B-40FB-A84D-860518D8B7FC}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2C7-4AC8-8916-EACDE0D4BB9F}"/>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{299B56AF-BDAD-4DB9-8FBD-3B0A7BFD1AD9}</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52C7-4AC8-8916-EACDE0D4BB9F}"/>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{3BE16E7E-2E09-4896-B87C-E1556C7FA09F}</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52C7-4AC8-8916-EACDE0D4BB9F}"/>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{DFF2AA4D-4377-43FE-AF73-4559EF2BF19A}</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52C7-4AC8-8916-EACDE0D4BB9F}"/>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{FB0D2F4D-4BC4-4BA5-80CD-D2446D4A546E}</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52C7-4AC8-8916-EACDE0D4BB9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56.3</c:v>
                </c:pt>
                <c:pt idx="8">
                  <c:v>57.7</c:v>
                </c:pt>
                <c:pt idx="16">
                  <c:v>58.9</c:v>
                </c:pt>
                <c:pt idx="24">
                  <c:v>60</c:v>
                </c:pt>
                <c:pt idx="32">
                  <c:v>60.9</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52C7-4AC8-8916-EACDE0D4BB9F}"/>
            </c:ext>
          </c:extLst>
        </c:ser>
        <c:dLbls>
          <c:showLegendKey val="0"/>
          <c:showVal val="1"/>
          <c:showCatName val="0"/>
          <c:showSerName val="0"/>
          <c:showPercent val="0"/>
          <c:showBubbleSize val="0"/>
        </c:dLbls>
        <c:axId val="46179840"/>
        <c:axId val="46181760"/>
      </c:scatterChart>
      <c:valAx>
        <c:axId val="46179840"/>
        <c:scaling>
          <c:orientation val="maxMin"/>
          <c:max val="62"/>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{A7DB283A-ED67-464F-8052-243BB5C1E2B1}</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F4E9-411A-B617-3E659302C2A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{7B0910D3-CA8C-4D7D-8E84-304F0A91630D}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4E9-411A-B617-3E659302C2A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{9CA48230-2DA9-482F-A991-E614897A3A98}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4E9-411A-B617-3E659302C2A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{F9276715-B781-4368-BDA1-88746BBE687A}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4E9-411A-B617-3E659302C2A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{84901CBB-D611-4733-BD6E-0F18F782DD5A}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4E9-411A-B617-3E659302C2A1}"/>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{9BF56F6E-50EE-4116-95A0-49E9A9F00B74}</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F4E9-411A-B617-3E659302C2A1}"/>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{0C19367F-0935-4E07-B34E-4D7A3B409258}</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F4E9-411A-B617-3E659302C2A1}"/>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{76594257-E735-4906-ACC0-8D0226AA1302}</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F4E9-411A-B617-3E659302C2A1}"/>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{E7063A62-6429-4F03-9277-8878F8246CC1}</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F4E9-411A-B617-3E659302C2A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12.4</c:v>
                </c:pt>
                <c:pt idx="8">
                  <c:v>14.9</c:v>
                </c:pt>
                <c:pt idx="16">
                  <c:v>16.7</c:v>
                </c:pt>
                <c:pt idx="24">
                  <c:v>16.2</c:v>
                </c:pt>
                <c:pt idx="32">
                  <c:v>12.4</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F4E9-411A-B617-3E659302C2A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096530706953748E-2"/>
                  <c:y val="-6.2416647087793951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{89E6351E-D550-4825-9879-65DEF443733B}</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F4E9-411A-B617-3E659302C2A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{47D61049-B29B-409A-A945-F519BC83E2D5}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4E9-411A-B617-3E659302C2A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{586C65BD-BA80-4101-907C-08F08706BB5C}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4E9-411A-B617-3E659302C2A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{E7BA7D38-B383-40BC-8C3E-1A926B0E70E0}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4E9-411A-B617-3E659302C2A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{0BD2B24F-2BC9-4ABE-A4F4-693F3F353559}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4E9-411A-B617-3E659302C2A1}"/>
                </c:ext>
              </c:extLst>
            </c:dLbl>
            <c:dLbl>
              <c:idx val="8"/>
              <c:layout>
                <c:manualLayout>
                  <c:x val="-4.5160355153971272E-2"/>
                  <c:y val="-6.2416647087793951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{10D73B9D-FD20-4C85-B7A4-C33E0B94BF51}</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F4E9-411A-B617-3E659302C2A1}"/>
                </c:ext>
              </c:extLst>
            </c:dLbl>
            <c:dLbl>
              <c:idx val="16"/>
              <c:layout>
                <c:manualLayout>
                  <c:x val="-1.8235628084249993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{924440E8-D3CB-4A56-A41A-B936F3FA1140}</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F4E9-411A-B617-3E659302C2A1}"/>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{5B75A73E-2820-4472-A357-A385E9E2E093}</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F4E9-411A-B617-3E659302C2A1}"/>
                </c:ext>
              </c:extLst>
            </c:dLbl>
            <c:dLbl>
              <c:idx val="32"/>
              <c:layout>
                <c:manualLayout>
                  <c:x val="-1.8171803637232434E-2"/>
                  <c:y val="-6.2416647087793951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{EC997039-EB5B-4603-BF99-64DB6DBD4E54}</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F4E9-411A-B617-3E659302C2A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7.4</c:v>
                </c:pt>
                <c:pt idx="8">
                  <c:v>7.1</c:v>
                </c:pt>
                <c:pt idx="16">
                  <c:v>7.1</c:v>
                </c:pt>
                <c:pt idx="24">
                  <c:v>7.3</c:v>
                </c:pt>
                <c:pt idx="32">
                  <c:v>7.4</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F4E9-411A-B617-3E659302C2A1}"/>
            </c:ext>
          </c:extLst>
        </c:ser>
        <c:dLbls>
          <c:showLegendKey val="0"/>
          <c:showVal val="1"/>
          <c:showCatName val="0"/>
          <c:showSerName val="0"/>
          <c:showPercent val="0"/>
          <c:showBubbleSize val="0"/>
        </c:dLbls>
        <c:axId val="84219776"/>
        <c:axId val="84234240"/>
      </c:scatterChart>
      <c:valAx>
        <c:axId val="84219776"/>
        <c:scaling>
          <c:orientation val="maxMin"/>
          <c:max val="7.5"/>
          <c:min val="6.9"/>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北海道西興部村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公債費（元利償還金）の額は、なお高い水準にあるが、公債費のうち過疎債の割合が非常に高いこともあり、普通交付税の基準財政需要額の公債費に算入される額も比例して増減している。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900">
              <a:solidFill>
                <a:schemeClr val="dk1"/>
              </a:solidFill>
              <a:effectLst/>
              <a:latin typeface="+mn-lt"/>
              <a:ea typeface="+mn-ea"/>
              <a:cs typeface="+mn-cs"/>
            </a:rPr>
            <a:t>　</a:t>
          </a:r>
          <a:r>
            <a:rPr kumimoji="1" lang="en-US" altLang="ja-JP" sz="900" b="0" i="0" baseline="0">
              <a:solidFill>
                <a:schemeClr val="dk1"/>
              </a:solidFill>
              <a:effectLst/>
              <a:latin typeface="+mn-lt"/>
              <a:ea typeface="+mn-ea"/>
              <a:cs typeface="+mn-cs"/>
            </a:rPr>
            <a:t>R01</a:t>
          </a:r>
          <a:r>
            <a:rPr kumimoji="1" lang="ja-JP" altLang="ja-JP" sz="900" b="0" i="0" baseline="0">
              <a:solidFill>
                <a:schemeClr val="dk1"/>
              </a:solidFill>
              <a:effectLst/>
              <a:latin typeface="+mn-lt"/>
              <a:ea typeface="+mn-ea"/>
              <a:cs typeface="+mn-cs"/>
            </a:rPr>
            <a:t>年度は</a:t>
          </a:r>
          <a:r>
            <a:rPr kumimoji="1" lang="ja-JP" altLang="en-US" sz="900" b="0" i="0" baseline="0">
              <a:solidFill>
                <a:schemeClr val="dk1"/>
              </a:solidFill>
              <a:effectLst/>
              <a:latin typeface="+mn-lt"/>
              <a:ea typeface="+mn-ea"/>
              <a:cs typeface="+mn-cs"/>
            </a:rPr>
            <a:t>繰上</a:t>
          </a:r>
          <a:r>
            <a:rPr kumimoji="1" lang="ja-JP" altLang="ja-JP" sz="900" b="0" i="0" baseline="0">
              <a:solidFill>
                <a:schemeClr val="dk1"/>
              </a:solidFill>
              <a:effectLst/>
              <a:latin typeface="+mn-lt"/>
              <a:ea typeface="+mn-ea"/>
              <a:cs typeface="+mn-cs"/>
            </a:rPr>
            <a:t>償還のため</a:t>
          </a:r>
          <a:r>
            <a:rPr kumimoji="1" lang="en-US" altLang="ja-JP" sz="900" b="0" i="0" baseline="0">
              <a:solidFill>
                <a:schemeClr val="dk1"/>
              </a:solidFill>
              <a:effectLst/>
              <a:latin typeface="+mn-lt"/>
              <a:ea typeface="+mn-ea"/>
              <a:cs typeface="+mn-cs"/>
            </a:rPr>
            <a:t>420</a:t>
          </a:r>
          <a:r>
            <a:rPr kumimoji="1" lang="ja-JP" altLang="ja-JP" sz="900" b="0" i="0" baseline="0">
              <a:solidFill>
                <a:schemeClr val="dk1"/>
              </a:solidFill>
              <a:effectLst/>
              <a:latin typeface="+mn-lt"/>
              <a:ea typeface="+mn-ea"/>
              <a:cs typeface="+mn-cs"/>
            </a:rPr>
            <a:t>百万円を取り崩している。</a:t>
          </a:r>
          <a:endParaRPr lang="ja-JP" altLang="ja-JP" sz="900">
            <a:effectLst/>
          </a:endParaRPr>
        </a:p>
        <a:p>
          <a:pPr eaLnBrk="1" fontAlgn="auto" latinLnBrk="0" hangingPunct="1"/>
          <a:r>
            <a:rPr kumimoji="1" lang="ja-JP" altLang="ja-JP" sz="900" b="0" i="0" baseline="0">
              <a:solidFill>
                <a:schemeClr val="dk1"/>
              </a:solidFill>
              <a:effectLst/>
              <a:latin typeface="+mn-lt"/>
              <a:ea typeface="+mn-ea"/>
              <a:cs typeface="+mn-cs"/>
            </a:rPr>
            <a:t>　経済事情の変動等により財源が著しく不足する場合において、当該不足額を埋めるための財源や事業遂行のための不足財源に充てる。</a:t>
          </a:r>
          <a:r>
            <a:rPr kumimoji="1" lang="en-US" altLang="ja-JP" sz="900" b="0" i="0" baseline="0">
              <a:solidFill>
                <a:schemeClr val="dk1"/>
              </a:solidFill>
              <a:effectLst/>
              <a:latin typeface="+mn-lt"/>
              <a:ea typeface="+mn-ea"/>
              <a:cs typeface="+mn-cs"/>
            </a:rPr>
            <a:t>R5</a:t>
          </a:r>
          <a:r>
            <a:rPr kumimoji="1" lang="ja-JP" altLang="ja-JP" sz="900" b="0" i="0" baseline="0">
              <a:solidFill>
                <a:schemeClr val="dk1"/>
              </a:solidFill>
              <a:effectLst/>
              <a:latin typeface="+mn-lt"/>
              <a:ea typeface="+mn-ea"/>
              <a:cs typeface="+mn-cs"/>
            </a:rPr>
            <a:t>年度～</a:t>
          </a:r>
          <a:r>
            <a:rPr kumimoji="1" lang="en-US" altLang="ja-JP" sz="900" b="0" i="0" baseline="0">
              <a:solidFill>
                <a:schemeClr val="dk1"/>
              </a:solidFill>
              <a:effectLst/>
              <a:latin typeface="+mn-lt"/>
              <a:ea typeface="+mn-ea"/>
              <a:cs typeface="+mn-cs"/>
            </a:rPr>
            <a:t>7</a:t>
          </a:r>
          <a:r>
            <a:rPr kumimoji="1" lang="ja-JP" altLang="ja-JP" sz="900" b="0" i="0" baseline="0">
              <a:solidFill>
                <a:schemeClr val="dk1"/>
              </a:solidFill>
              <a:effectLst/>
              <a:latin typeface="+mn-lt"/>
              <a:ea typeface="+mn-ea"/>
              <a:cs typeface="+mn-cs"/>
            </a:rPr>
            <a:t>年度に地方債償還のピークを迎えるため、それに備え計画的に積立及び取崩しを行う。</a:t>
          </a:r>
          <a:endParaRPr lang="ja-JP" altLang="ja-JP" sz="9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北海道西興部村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一般会計等に係る地方債残高はなお高い水準にあるが、地方債残高のうち、過疎債の割合が高いことから基準財政需要額の算入が見込めることと、減債基金をはじめとする充当可能基金が確保できていることから、将来負担比率は算定されない状況となってい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北海道西興部村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400" b="0" i="0" baseline="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400" b="0" i="0" baseline="0">
              <a:solidFill>
                <a:schemeClr val="dk1"/>
              </a:solidFill>
              <a:effectLst/>
              <a:latin typeface="+mn-lt"/>
              <a:ea typeface="+mn-ea"/>
              <a:cs typeface="+mn-cs"/>
            </a:rPr>
            <a:t>　財政調整基金においては積立利子を</a:t>
          </a:r>
          <a:r>
            <a:rPr kumimoji="1" lang="en-US" altLang="ja-JP" sz="1400" b="0" i="0" baseline="0">
              <a:solidFill>
                <a:schemeClr val="dk1"/>
              </a:solidFill>
              <a:effectLst/>
              <a:latin typeface="+mn-lt"/>
              <a:ea typeface="+mn-ea"/>
              <a:cs typeface="+mn-cs"/>
            </a:rPr>
            <a:t>40</a:t>
          </a:r>
          <a:r>
            <a:rPr kumimoji="1" lang="ja-JP" altLang="ja-JP" sz="1400" b="0" i="0" baseline="0">
              <a:solidFill>
                <a:schemeClr val="dk1"/>
              </a:solidFill>
              <a:effectLst/>
              <a:latin typeface="+mn-lt"/>
              <a:ea typeface="+mn-ea"/>
              <a:cs typeface="+mn-cs"/>
            </a:rPr>
            <a:t>万円積み立て、減債基金</a:t>
          </a:r>
          <a:r>
            <a:rPr kumimoji="1" lang="ja-JP" altLang="en-US" sz="1400" b="0" i="0" baseline="0">
              <a:solidFill>
                <a:schemeClr val="dk1"/>
              </a:solidFill>
              <a:effectLst/>
              <a:latin typeface="+mn-lt"/>
              <a:ea typeface="+mn-ea"/>
              <a:cs typeface="+mn-cs"/>
            </a:rPr>
            <a:t>の</a:t>
          </a:r>
          <a:r>
            <a:rPr kumimoji="1" lang="ja-JP" altLang="ja-JP" sz="1400" b="0" i="0" baseline="0">
              <a:solidFill>
                <a:schemeClr val="dk1"/>
              </a:solidFill>
              <a:effectLst/>
              <a:latin typeface="+mn-lt"/>
              <a:ea typeface="+mn-ea"/>
              <a:cs typeface="+mn-cs"/>
            </a:rPr>
            <a:t>取崩し</a:t>
          </a:r>
          <a:r>
            <a:rPr kumimoji="1" lang="ja-JP" altLang="en-US" sz="1400" b="0" i="0" baseline="0">
              <a:solidFill>
                <a:schemeClr val="dk1"/>
              </a:solidFill>
              <a:effectLst/>
              <a:latin typeface="+mn-lt"/>
              <a:ea typeface="+mn-ea"/>
              <a:cs typeface="+mn-cs"/>
            </a:rPr>
            <a:t>は行わなかった。また</a:t>
          </a:r>
          <a:r>
            <a:rPr kumimoji="1" lang="ja-JP" altLang="ja-JP" sz="1400" b="0" i="0" baseline="0">
              <a:solidFill>
                <a:schemeClr val="dk1"/>
              </a:solidFill>
              <a:effectLst/>
              <a:latin typeface="+mn-lt"/>
              <a:ea typeface="+mn-ea"/>
              <a:cs typeface="+mn-cs"/>
            </a:rPr>
            <a:t>、特定目的基金においては各種事業遂行のため</a:t>
          </a:r>
          <a:r>
            <a:rPr kumimoji="1" lang="en-US" altLang="ja-JP" sz="1400" b="0" i="0" baseline="0">
              <a:solidFill>
                <a:schemeClr val="dk1"/>
              </a:solidFill>
              <a:effectLst/>
              <a:latin typeface="+mn-lt"/>
              <a:ea typeface="+mn-ea"/>
              <a:cs typeface="+mn-cs"/>
            </a:rPr>
            <a:t>71</a:t>
          </a:r>
          <a:r>
            <a:rPr kumimoji="1" lang="ja-JP" altLang="ja-JP" sz="1400" b="0" i="0" baseline="0">
              <a:solidFill>
                <a:schemeClr val="dk1"/>
              </a:solidFill>
              <a:effectLst/>
              <a:latin typeface="+mn-lt"/>
              <a:ea typeface="+mn-ea"/>
              <a:cs typeface="+mn-cs"/>
            </a:rPr>
            <a:t>百万円取崩した</a:t>
          </a:r>
          <a:r>
            <a:rPr kumimoji="1" lang="ja-JP" altLang="en-US" sz="1400" b="0" i="0" baseline="0">
              <a:solidFill>
                <a:schemeClr val="dk1"/>
              </a:solidFill>
              <a:effectLst/>
              <a:latin typeface="+mn-lt"/>
              <a:ea typeface="+mn-ea"/>
              <a:cs typeface="+mn-cs"/>
            </a:rPr>
            <a:t>が</a:t>
          </a:r>
          <a:r>
            <a:rPr kumimoji="1" lang="en-US" altLang="ja-JP" sz="1400" b="0" i="0" baseline="0">
              <a:solidFill>
                <a:schemeClr val="dk1"/>
              </a:solidFill>
              <a:effectLst/>
              <a:latin typeface="+mn-lt"/>
              <a:ea typeface="+mn-ea"/>
              <a:cs typeface="+mn-cs"/>
            </a:rPr>
            <a:t>55</a:t>
          </a:r>
          <a:r>
            <a:rPr kumimoji="1" lang="ja-JP" altLang="en-US" sz="1400" b="0" i="0" baseline="0">
              <a:solidFill>
                <a:schemeClr val="dk1"/>
              </a:solidFill>
              <a:effectLst/>
              <a:latin typeface="+mn-lt"/>
              <a:ea typeface="+mn-ea"/>
              <a:cs typeface="+mn-cs"/>
            </a:rPr>
            <a:t>百万円積立た</a:t>
          </a:r>
          <a:r>
            <a:rPr kumimoji="1" lang="ja-JP" altLang="ja-JP" sz="1400" b="0" i="0" baseline="0">
              <a:solidFill>
                <a:schemeClr val="dk1"/>
              </a:solidFill>
              <a:effectLst/>
              <a:latin typeface="+mn-lt"/>
              <a:ea typeface="+mn-ea"/>
              <a:cs typeface="+mn-cs"/>
            </a:rPr>
            <a:t>ことにより、基金全体としては</a:t>
          </a:r>
          <a:r>
            <a:rPr kumimoji="1" lang="en-US" altLang="ja-JP" sz="1400" b="0" i="0" baseline="0">
              <a:solidFill>
                <a:schemeClr val="dk1"/>
              </a:solidFill>
              <a:effectLst/>
              <a:latin typeface="+mn-lt"/>
              <a:ea typeface="+mn-ea"/>
              <a:cs typeface="+mn-cs"/>
            </a:rPr>
            <a:t>1.6</a:t>
          </a:r>
          <a:r>
            <a:rPr kumimoji="1" lang="ja-JP" altLang="ja-JP" sz="1400" b="0" i="0" baseline="0">
              <a:solidFill>
                <a:schemeClr val="dk1"/>
              </a:solidFill>
              <a:effectLst/>
              <a:latin typeface="+mn-lt"/>
              <a:ea typeface="+mn-ea"/>
              <a:cs typeface="+mn-cs"/>
            </a:rPr>
            <a:t>百万円の減となった。</a:t>
          </a:r>
          <a:endParaRPr lang="ja-JP" altLang="ja-JP" sz="1400">
            <a:effectLst/>
          </a:endParaRPr>
        </a:p>
        <a:p>
          <a:pPr eaLnBrk="1" fontAlgn="auto" latinLnBrk="0" hangingPunct="1"/>
          <a:r>
            <a:rPr kumimoji="1" lang="ja-JP" altLang="ja-JP" sz="1400" b="0" i="0" baseline="0">
              <a:solidFill>
                <a:schemeClr val="dk1"/>
              </a:solidFill>
              <a:effectLst/>
              <a:latin typeface="+mn-lt"/>
              <a:ea typeface="+mn-ea"/>
              <a:cs typeface="+mn-cs"/>
            </a:rPr>
            <a:t>　　</a:t>
          </a:r>
          <a:endParaRPr lang="ja-JP" altLang="ja-JP" sz="1400">
            <a:effectLst/>
          </a:endParaRPr>
        </a:p>
        <a:p>
          <a:pPr eaLnBrk="1" fontAlgn="auto" latinLnBrk="0" hangingPunct="1"/>
          <a:r>
            <a:rPr kumimoji="1" lang="ja-JP" altLang="ja-JP" sz="1400" b="0" i="0" baseline="0">
              <a:solidFill>
                <a:schemeClr val="dk1"/>
              </a:solidFill>
              <a:effectLst/>
              <a:latin typeface="+mn-lt"/>
              <a:ea typeface="+mn-ea"/>
              <a:cs typeface="+mn-cs"/>
            </a:rPr>
            <a:t>（今後の方針）</a:t>
          </a:r>
          <a:endParaRPr lang="ja-JP" altLang="ja-JP" sz="1400">
            <a:effectLst/>
          </a:endParaRPr>
        </a:p>
        <a:p>
          <a:r>
            <a:rPr kumimoji="1" lang="ja-JP" altLang="ja-JP" sz="1400" b="0" i="0" baseline="0">
              <a:solidFill>
                <a:schemeClr val="dk1"/>
              </a:solidFill>
              <a:effectLst/>
              <a:latin typeface="+mn-lt"/>
              <a:ea typeface="+mn-ea"/>
              <a:cs typeface="+mn-cs"/>
            </a:rPr>
            <a:t>　経済事情の変動等により財源が著しく不足する場合において、当該不足額を埋めるための財源や事業遂行のための不足財源に充てる。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400" b="0" i="0" baseline="0">
              <a:solidFill>
                <a:schemeClr val="dk1"/>
              </a:solidFill>
              <a:effectLst/>
              <a:latin typeface="+mn-lt"/>
              <a:ea typeface="+mn-ea"/>
              <a:cs typeface="+mn-cs"/>
            </a:rPr>
            <a:t>（基金の使途）</a:t>
          </a:r>
          <a:endParaRPr lang="ja-JP" altLang="ja-JP" sz="1400">
            <a:effectLst/>
          </a:endParaRPr>
        </a:p>
        <a:p>
          <a:pPr eaLnBrk="1" fontAlgn="auto" latinLnBrk="0" hangingPunct="1"/>
          <a:r>
            <a:rPr kumimoji="1" lang="ja-JP" altLang="ja-JP" sz="1400" b="0" i="0" baseline="0">
              <a:solidFill>
                <a:schemeClr val="dk1"/>
              </a:solidFill>
              <a:effectLst/>
              <a:latin typeface="+mn-lt"/>
              <a:ea typeface="+mn-ea"/>
              <a:cs typeface="+mn-cs"/>
            </a:rPr>
            <a:t>①公共施設整備基金・・・公共施設整備の財源に充てるとき。</a:t>
          </a:r>
          <a:endParaRPr lang="ja-JP" altLang="ja-JP" sz="1400">
            <a:effectLst/>
          </a:endParaRPr>
        </a:p>
        <a:p>
          <a:pPr eaLnBrk="1" fontAlgn="auto" latinLnBrk="0" hangingPunct="1"/>
          <a:r>
            <a:rPr kumimoji="1" lang="ja-JP" altLang="ja-JP" sz="1400" b="0" i="0" baseline="0">
              <a:solidFill>
                <a:schemeClr val="dk1"/>
              </a:solidFill>
              <a:effectLst/>
              <a:latin typeface="+mn-lt"/>
              <a:ea typeface="+mn-ea"/>
              <a:cs typeface="+mn-cs"/>
            </a:rPr>
            <a:t>　　　　　　　　　　　経済事情等の変動により著しく財源が不足する場合において事業遂行のための不足財源に充てるとき。</a:t>
          </a:r>
          <a:endParaRPr lang="ja-JP" altLang="ja-JP" sz="1400">
            <a:effectLst/>
          </a:endParaRPr>
        </a:p>
        <a:p>
          <a:pPr eaLnBrk="1" fontAlgn="auto" latinLnBrk="0" hangingPunct="1"/>
          <a:r>
            <a:rPr kumimoji="1" lang="ja-JP" altLang="ja-JP" sz="1400" b="0" i="0" baseline="0">
              <a:solidFill>
                <a:schemeClr val="dk1"/>
              </a:solidFill>
              <a:effectLst/>
              <a:latin typeface="+mn-lt"/>
              <a:ea typeface="+mn-ea"/>
              <a:cs typeface="+mn-cs"/>
            </a:rPr>
            <a:t>②名寄本線代替輸送確保基金・・・代替バス事業に対する補助（運営費補助、バス更新補助）、西興部村高等学校通学費等補助</a:t>
          </a:r>
          <a:endParaRPr lang="ja-JP" altLang="ja-JP" sz="1400">
            <a:effectLst/>
          </a:endParaRPr>
        </a:p>
        <a:p>
          <a:pPr eaLnBrk="1" fontAlgn="auto" latinLnBrk="0" hangingPunct="1"/>
          <a:r>
            <a:rPr kumimoji="1" lang="ja-JP" altLang="ja-JP" sz="1400" b="0" i="0" baseline="0">
              <a:solidFill>
                <a:schemeClr val="dk1"/>
              </a:solidFill>
              <a:effectLst/>
              <a:latin typeface="+mn-lt"/>
              <a:ea typeface="+mn-ea"/>
              <a:cs typeface="+mn-cs"/>
            </a:rPr>
            <a:t>　　　　　　　　　　　　　　　待合室等の維持管理に関する支出</a:t>
          </a:r>
          <a:endParaRPr lang="ja-JP" altLang="ja-JP" sz="1400">
            <a:effectLst/>
          </a:endParaRPr>
        </a:p>
        <a:p>
          <a:pPr eaLnBrk="1" fontAlgn="auto" latinLnBrk="0" hangingPunct="1"/>
          <a:r>
            <a:rPr kumimoji="1" lang="ja-JP" altLang="ja-JP" sz="1400" b="0" i="0" baseline="0">
              <a:solidFill>
                <a:schemeClr val="dk1"/>
              </a:solidFill>
              <a:effectLst/>
              <a:latin typeface="+mn-lt"/>
              <a:ea typeface="+mn-ea"/>
              <a:cs typeface="+mn-cs"/>
            </a:rPr>
            <a:t>③社会福祉事業基金・・・高齢福祉、福祉活動の促進、快適な生活環境の形成等、社会福祉事業</a:t>
          </a:r>
          <a:endParaRPr lang="ja-JP" altLang="ja-JP" sz="1400">
            <a:effectLst/>
          </a:endParaRPr>
        </a:p>
        <a:p>
          <a:pPr eaLnBrk="1" fontAlgn="auto" latinLnBrk="0" hangingPunct="1"/>
          <a:r>
            <a:rPr kumimoji="1" lang="ja-JP" altLang="ja-JP" sz="1400" b="0" i="0" baseline="0">
              <a:solidFill>
                <a:schemeClr val="dk1"/>
              </a:solidFill>
              <a:effectLst/>
              <a:latin typeface="+mn-lt"/>
              <a:ea typeface="+mn-ea"/>
              <a:cs typeface="+mn-cs"/>
            </a:rPr>
            <a:t>④義務教育施設整備基金・・・義務教育施設の整備に要する経費</a:t>
          </a:r>
          <a:endParaRPr lang="ja-JP" altLang="ja-JP" sz="1400">
            <a:effectLst/>
          </a:endParaRPr>
        </a:p>
        <a:p>
          <a:pPr eaLnBrk="1" fontAlgn="auto" latinLnBrk="0" hangingPunct="1"/>
          <a:r>
            <a:rPr kumimoji="1" lang="ja-JP" altLang="ja-JP" sz="1400" b="0" i="0" baseline="0">
              <a:solidFill>
                <a:schemeClr val="dk1"/>
              </a:solidFill>
              <a:effectLst/>
              <a:latin typeface="+mn-lt"/>
              <a:ea typeface="+mn-ea"/>
              <a:cs typeface="+mn-cs"/>
            </a:rPr>
            <a:t>⑤ふるさと振興事業基金・・・ふるさと公園造成・観光イベント</a:t>
          </a:r>
          <a:endParaRPr lang="ja-JP" altLang="ja-JP" sz="1400">
            <a:effectLst/>
          </a:endParaRPr>
        </a:p>
        <a:p>
          <a:pPr eaLnBrk="1" fontAlgn="auto" latinLnBrk="0" hangingPunct="1"/>
          <a:r>
            <a:rPr kumimoji="1" lang="ja-JP" altLang="ja-JP" sz="1400" b="0" i="0" baseline="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400" b="0" i="0" baseline="0">
              <a:solidFill>
                <a:schemeClr val="dk1"/>
              </a:solidFill>
              <a:effectLst/>
              <a:latin typeface="+mn-lt"/>
              <a:ea typeface="+mn-ea"/>
              <a:cs typeface="+mn-cs"/>
            </a:rPr>
            <a:t>①公共施設整備基金・・・利息積立による増　　　　　　　　　　　</a:t>
          </a:r>
          <a:endParaRPr lang="ja-JP" altLang="ja-JP" sz="1400">
            <a:effectLst/>
          </a:endParaRPr>
        </a:p>
        <a:p>
          <a:pPr eaLnBrk="1" fontAlgn="auto" latinLnBrk="0" hangingPunct="1"/>
          <a:r>
            <a:rPr kumimoji="1" lang="ja-JP" altLang="ja-JP" sz="1400" b="0" i="0" baseline="0">
              <a:solidFill>
                <a:schemeClr val="dk1"/>
              </a:solidFill>
              <a:effectLst/>
              <a:latin typeface="+mn-lt"/>
              <a:ea typeface="+mn-ea"/>
              <a:cs typeface="+mn-cs"/>
            </a:rPr>
            <a:t>②名寄本線代替輸送確保基金・・・代替バス運行費、西興部村高等学校通学費等補助のため</a:t>
          </a:r>
          <a:r>
            <a:rPr kumimoji="1" lang="en-US" altLang="ja-JP" sz="1400" b="0" i="0" baseline="0">
              <a:solidFill>
                <a:schemeClr val="dk1"/>
              </a:solidFill>
              <a:effectLst/>
              <a:latin typeface="+mn-lt"/>
              <a:ea typeface="+mn-ea"/>
              <a:cs typeface="+mn-cs"/>
            </a:rPr>
            <a:t>15</a:t>
          </a:r>
          <a:r>
            <a:rPr kumimoji="1" lang="ja-JP" altLang="ja-JP" sz="1400" b="0" i="0" baseline="0">
              <a:solidFill>
                <a:schemeClr val="dk1"/>
              </a:solidFill>
              <a:effectLst/>
              <a:latin typeface="+mn-lt"/>
              <a:ea typeface="+mn-ea"/>
              <a:cs typeface="+mn-cs"/>
            </a:rPr>
            <a:t>百万円取崩し</a:t>
          </a:r>
          <a:endParaRPr lang="ja-JP" altLang="ja-JP" sz="1400">
            <a:effectLst/>
          </a:endParaRPr>
        </a:p>
        <a:p>
          <a:pPr eaLnBrk="1" fontAlgn="auto" latinLnBrk="0" hangingPunct="1"/>
          <a:r>
            <a:rPr kumimoji="1" lang="ja-JP" altLang="ja-JP" sz="1400" b="0" i="0" baseline="0">
              <a:solidFill>
                <a:schemeClr val="dk1"/>
              </a:solidFill>
              <a:effectLst/>
              <a:latin typeface="+mn-lt"/>
              <a:ea typeface="+mn-ea"/>
              <a:cs typeface="+mn-cs"/>
            </a:rPr>
            <a:t>③義務教育施設整備基金・・・上小教室</a:t>
          </a:r>
          <a:r>
            <a:rPr kumimoji="1" lang="en-US" altLang="ja-JP" sz="1400" b="0" i="0" baseline="0">
              <a:solidFill>
                <a:schemeClr val="dk1"/>
              </a:solidFill>
              <a:effectLst/>
              <a:latin typeface="+mn-lt"/>
              <a:ea typeface="+mn-ea"/>
              <a:cs typeface="+mn-cs"/>
            </a:rPr>
            <a:t>LED</a:t>
          </a:r>
          <a:r>
            <a:rPr kumimoji="1" lang="ja-JP" altLang="ja-JP" sz="1400" b="0" i="0" baseline="0">
              <a:solidFill>
                <a:schemeClr val="dk1"/>
              </a:solidFill>
              <a:effectLst/>
              <a:latin typeface="+mn-lt"/>
              <a:ea typeface="+mn-ea"/>
              <a:cs typeface="+mn-cs"/>
            </a:rPr>
            <a:t>化整備事業、上小物置建替事業のため</a:t>
          </a:r>
          <a:r>
            <a:rPr kumimoji="1" lang="en-US" altLang="ja-JP" sz="1400" b="0" i="0" baseline="0">
              <a:solidFill>
                <a:schemeClr val="dk1"/>
              </a:solidFill>
              <a:effectLst/>
              <a:latin typeface="+mn-lt"/>
              <a:ea typeface="+mn-ea"/>
              <a:cs typeface="+mn-cs"/>
            </a:rPr>
            <a:t>4.6</a:t>
          </a:r>
          <a:r>
            <a:rPr kumimoji="1" lang="ja-JP" altLang="ja-JP" sz="1400" b="0" i="0" baseline="0">
              <a:solidFill>
                <a:schemeClr val="dk1"/>
              </a:solidFill>
              <a:effectLst/>
              <a:latin typeface="+mn-lt"/>
              <a:ea typeface="+mn-ea"/>
              <a:cs typeface="+mn-cs"/>
            </a:rPr>
            <a:t>百万円取崩し</a:t>
          </a:r>
          <a:endParaRPr lang="ja-JP" altLang="ja-JP" sz="1400">
            <a:effectLst/>
          </a:endParaRPr>
        </a:p>
        <a:p>
          <a:pPr eaLnBrk="1" fontAlgn="auto" latinLnBrk="0" hangingPunct="1"/>
          <a:r>
            <a:rPr kumimoji="1" lang="ja-JP" altLang="ja-JP" sz="1400" b="0" i="0" baseline="0">
              <a:solidFill>
                <a:schemeClr val="dk1"/>
              </a:solidFill>
              <a:effectLst/>
              <a:latin typeface="+mn-lt"/>
              <a:ea typeface="+mn-ea"/>
              <a:cs typeface="+mn-cs"/>
            </a:rPr>
            <a:t>⑤ふるさと振興事業基金・・・ｲﾍﾞﾝﾄ、美しい村づくり推進のため</a:t>
          </a:r>
          <a:r>
            <a:rPr kumimoji="1" lang="en-US" altLang="ja-JP" sz="1400" b="0" i="0" baseline="0">
              <a:solidFill>
                <a:schemeClr val="dk1"/>
              </a:solidFill>
              <a:effectLst/>
              <a:latin typeface="+mn-lt"/>
              <a:ea typeface="+mn-ea"/>
              <a:cs typeface="+mn-cs"/>
            </a:rPr>
            <a:t>16</a:t>
          </a:r>
          <a:r>
            <a:rPr kumimoji="1" lang="ja-JP" altLang="ja-JP" sz="1400" b="0" i="0" baseline="0">
              <a:solidFill>
                <a:schemeClr val="dk1"/>
              </a:solidFill>
              <a:effectLst/>
              <a:latin typeface="+mn-lt"/>
              <a:ea typeface="+mn-ea"/>
              <a:cs typeface="+mn-cs"/>
            </a:rPr>
            <a:t>百万円取崩し　</a:t>
          </a:r>
          <a:endParaRPr lang="ja-JP" altLang="ja-JP" sz="1400">
            <a:effectLst/>
          </a:endParaRPr>
        </a:p>
        <a:p>
          <a:pPr eaLnBrk="1" fontAlgn="auto" latinLnBrk="0" hangingPunct="1"/>
          <a:r>
            <a:rPr kumimoji="1" lang="ja-JP" altLang="ja-JP" sz="1400" b="0" i="0" baseline="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400" b="0" i="0" baseline="0">
              <a:solidFill>
                <a:schemeClr val="dk1"/>
              </a:solidFill>
              <a:effectLst/>
              <a:latin typeface="+mn-lt"/>
              <a:ea typeface="+mn-ea"/>
              <a:cs typeface="+mn-cs"/>
            </a:rPr>
            <a:t>　経済事情の変動等により財源が著しく不足する場合において、当該不足額を埋めるための財源や事業遂行のための不足財源に充てる。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400" b="0" i="0" baseline="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400" b="0" i="0" baseline="0">
              <a:solidFill>
                <a:schemeClr val="dk1"/>
              </a:solidFill>
              <a:effectLst/>
              <a:latin typeface="+mn-lt"/>
              <a:ea typeface="+mn-ea"/>
              <a:cs typeface="+mn-cs"/>
            </a:rPr>
            <a:t>　積立利子</a:t>
          </a:r>
          <a:r>
            <a:rPr kumimoji="1" lang="ja-JP" altLang="en-US" sz="1400" b="0" i="0" baseline="0">
              <a:solidFill>
                <a:schemeClr val="dk1"/>
              </a:solidFill>
              <a:effectLst/>
              <a:latin typeface="+mn-lt"/>
              <a:ea typeface="+mn-ea"/>
              <a:cs typeface="+mn-cs"/>
            </a:rPr>
            <a:t>及び</a:t>
          </a:r>
          <a:r>
            <a:rPr kumimoji="1" lang="en-US" altLang="ja-JP" sz="1400" b="0" i="0" baseline="0">
              <a:solidFill>
                <a:schemeClr val="dk1"/>
              </a:solidFill>
              <a:effectLst/>
              <a:latin typeface="+mn-lt"/>
              <a:ea typeface="+mn-ea"/>
              <a:cs typeface="+mn-cs"/>
            </a:rPr>
            <a:t>H30</a:t>
          </a:r>
          <a:r>
            <a:rPr kumimoji="1" lang="ja-JP" altLang="en-US" sz="1400" b="0" i="0" baseline="0">
              <a:solidFill>
                <a:schemeClr val="dk1"/>
              </a:solidFill>
              <a:effectLst/>
              <a:latin typeface="+mn-lt"/>
              <a:ea typeface="+mn-ea"/>
              <a:cs typeface="+mn-cs"/>
            </a:rPr>
            <a:t>繰越金</a:t>
          </a:r>
          <a:r>
            <a:rPr kumimoji="1" lang="en-US" altLang="ja-JP" sz="1400" b="0" i="0" baseline="0">
              <a:solidFill>
                <a:schemeClr val="dk1"/>
              </a:solidFill>
              <a:effectLst/>
              <a:latin typeface="+mn-lt"/>
              <a:ea typeface="+mn-ea"/>
              <a:cs typeface="+mn-cs"/>
            </a:rPr>
            <a:t>1/2</a:t>
          </a:r>
          <a:r>
            <a:rPr kumimoji="1" lang="ja-JP" altLang="en-US" sz="1400" b="0" i="0" baseline="0">
              <a:solidFill>
                <a:schemeClr val="dk1"/>
              </a:solidFill>
              <a:effectLst/>
              <a:latin typeface="+mn-lt"/>
              <a:ea typeface="+mn-ea"/>
              <a:cs typeface="+mn-cs"/>
            </a:rPr>
            <a:t>の積立</a:t>
          </a:r>
          <a:r>
            <a:rPr kumimoji="1" lang="ja-JP" altLang="ja-JP" sz="1400" b="0" i="0" baseline="0">
              <a:solidFill>
                <a:schemeClr val="dk1"/>
              </a:solidFill>
              <a:effectLst/>
              <a:latin typeface="+mn-lt"/>
              <a:ea typeface="+mn-ea"/>
              <a:cs typeface="+mn-cs"/>
            </a:rPr>
            <a:t>による増</a:t>
          </a:r>
          <a:endParaRPr lang="ja-JP" altLang="ja-JP" sz="1400">
            <a:effectLst/>
          </a:endParaRPr>
        </a:p>
        <a:p>
          <a:pPr eaLnBrk="1" fontAlgn="auto" latinLnBrk="0" hangingPunct="1"/>
          <a:r>
            <a:rPr kumimoji="1" lang="ja-JP" altLang="ja-JP" sz="1400" b="0" i="0" baseline="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400" b="0" i="0" baseline="0">
              <a:solidFill>
                <a:schemeClr val="dk1"/>
              </a:solidFill>
              <a:effectLst/>
              <a:latin typeface="+mn-lt"/>
              <a:ea typeface="+mn-ea"/>
              <a:cs typeface="+mn-cs"/>
            </a:rPr>
            <a:t>　経済事情の変動等により財源が著しく不足する場合において、当該不足額を埋めるための財源や事業遂行のための不足財源に充てる。</a:t>
          </a:r>
          <a:endParaRPr lang="ja-JP" altLang="ja-JP" sz="1400">
            <a:effectLst/>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400" b="0" i="0" baseline="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400" b="0" i="0" baseline="0">
              <a:solidFill>
                <a:schemeClr val="dk1"/>
              </a:solidFill>
              <a:effectLst/>
              <a:latin typeface="+mn-lt"/>
              <a:ea typeface="+mn-ea"/>
              <a:cs typeface="+mn-cs"/>
            </a:rPr>
            <a:t>　</a:t>
          </a:r>
          <a:r>
            <a:rPr kumimoji="1" lang="ja-JP" altLang="en-US" sz="1400" b="0" i="0" baseline="0">
              <a:solidFill>
                <a:schemeClr val="dk1"/>
              </a:solidFill>
              <a:effectLst/>
              <a:latin typeface="+mn-lt"/>
              <a:ea typeface="+mn-ea"/>
              <a:cs typeface="+mn-cs"/>
            </a:rPr>
            <a:t>増減なし</a:t>
          </a:r>
          <a:endParaRPr lang="ja-JP" altLang="ja-JP" sz="1400">
            <a:effectLst/>
          </a:endParaRPr>
        </a:p>
        <a:p>
          <a:pPr eaLnBrk="1" fontAlgn="auto" latinLnBrk="0" hangingPunct="1"/>
          <a:r>
            <a:rPr kumimoji="1" lang="ja-JP" altLang="ja-JP" sz="1400" b="0" i="0" baseline="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400" b="0" i="0" baseline="0">
              <a:solidFill>
                <a:schemeClr val="dk1"/>
              </a:solidFill>
              <a:effectLst/>
              <a:latin typeface="+mn-lt"/>
              <a:ea typeface="+mn-ea"/>
              <a:cs typeface="+mn-cs"/>
            </a:rPr>
            <a:t>　経済事情の変動等により財源が著しく不足する場合において、当該不足額を埋めるための財源や事業遂行のための不足財源に充てる。</a:t>
          </a:r>
          <a:endParaRPr lang="ja-JP" altLang="ja-JP" sz="1400">
            <a:effectLst/>
          </a:endParaRPr>
        </a:p>
        <a:p>
          <a:pPr eaLnBrk="1" fontAlgn="auto" latinLnBrk="0" hangingPunct="1"/>
          <a:r>
            <a:rPr kumimoji="1" lang="ja-JP" altLang="ja-JP" sz="1400" b="0" i="0" baseline="0">
              <a:solidFill>
                <a:schemeClr val="dk1"/>
              </a:solidFill>
              <a:effectLst/>
              <a:latin typeface="+mn-lt"/>
              <a:ea typeface="+mn-ea"/>
              <a:cs typeface="+mn-cs"/>
            </a:rPr>
            <a:t>　令和５年度～７年度に地方債償還のピークを迎えるため、それに備え計画的に積立及び取崩しを行う。</a:t>
          </a:r>
          <a:endParaRPr lang="ja-JP" altLang="ja-JP" sz="1400">
            <a:effectLst/>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北海道西興部村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1,058
1,031
308.08
2,679,506
2,654,452
24,754
1,400,901
3,991,487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のうち、建物・工作物など耐用年数のある資産の減価償却は、約６０％が経年で消費されています。今後は、これらの資産を限られた財源で更新していくため、施設の長寿命化の推進に努めます。</a:t>
          </a: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3" name="テキスト ボックス 62"/>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1" name="テキスト ボックス 70"/>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59690</xdr:rowOff>
    </xdr:from>
    <xdr:to>
      <xdr:col>23</xdr:col>
      <xdr:colOff>85090</xdr:colOff>
      <xdr:row>34</xdr:row>
      <xdr:rowOff>8128</xdr:rowOff>
    </xdr:to>
    <xdr:cxnSp macro="">
      <xdr:nvCxnSpPr>
        <xdr:cNvPr id="73" name="直線コネクタ 72"/>
        <xdr:cNvCxnSpPr/>
      </xdr:nvCxnSpPr>
      <xdr:spPr>
        <a:xfrm flipV="1">
          <a:off x="4760595" y="5460365"/>
          <a:ext cx="1270" cy="1148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11955</xdr:rowOff>
    </xdr:from>
    <xdr:ext cx="405111" cy="259045"/>
    <xdr:sp macro="" textlink="">
      <xdr:nvSpPr>
        <xdr:cNvPr id="74" name="有形固定資産減価償却率最小値テキスト"/>
        <xdr:cNvSpPr txBox="1"/>
      </xdr:nvSpPr>
      <xdr:spPr>
        <a:xfrm>
          <a:off x="4813300" y="6612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8128</xdr:rowOff>
    </xdr:from>
    <xdr:to>
      <xdr:col>23</xdr:col>
      <xdr:colOff>174625</xdr:colOff>
      <xdr:row>34</xdr:row>
      <xdr:rowOff>8128</xdr:rowOff>
    </xdr:to>
    <xdr:cxnSp macro="">
      <xdr:nvCxnSpPr>
        <xdr:cNvPr id="75" name="直線コネクタ 74"/>
        <xdr:cNvCxnSpPr/>
      </xdr:nvCxnSpPr>
      <xdr:spPr>
        <a:xfrm>
          <a:off x="4673600" y="6608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6367</xdr:rowOff>
    </xdr:from>
    <xdr:ext cx="405111" cy="259045"/>
    <xdr:sp macro="" textlink="">
      <xdr:nvSpPr>
        <xdr:cNvPr id="76" name="有形固定資産減価償却率最大値テキスト"/>
        <xdr:cNvSpPr txBox="1"/>
      </xdr:nvSpPr>
      <xdr:spPr>
        <a:xfrm>
          <a:off x="4813300" y="523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59690</xdr:rowOff>
    </xdr:from>
    <xdr:to>
      <xdr:col>23</xdr:col>
      <xdr:colOff>174625</xdr:colOff>
      <xdr:row>27</xdr:row>
      <xdr:rowOff>59690</xdr:rowOff>
    </xdr:to>
    <xdr:cxnSp macro="">
      <xdr:nvCxnSpPr>
        <xdr:cNvPr id="77" name="直線コネクタ 76"/>
        <xdr:cNvCxnSpPr/>
      </xdr:nvCxnSpPr>
      <xdr:spPr>
        <a:xfrm>
          <a:off x="4673600" y="5460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153433</xdr:rowOff>
    </xdr:from>
    <xdr:ext cx="405111" cy="259045"/>
    <xdr:sp macro="" textlink="">
      <xdr:nvSpPr>
        <xdr:cNvPr id="78" name="有形固定資産減価償却率平均値テキスト"/>
        <xdr:cNvSpPr txBox="1"/>
      </xdr:nvSpPr>
      <xdr:spPr>
        <a:xfrm>
          <a:off x="4813300" y="60684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130556</xdr:rowOff>
    </xdr:from>
    <xdr:to>
      <xdr:col>23</xdr:col>
      <xdr:colOff>136525</xdr:colOff>
      <xdr:row>32</xdr:row>
      <xdr:rowOff>60706</xdr:rowOff>
    </xdr:to>
    <xdr:sp macro="" textlink="">
      <xdr:nvSpPr>
        <xdr:cNvPr id="79" name="フローチャート: 判断 78"/>
        <xdr:cNvSpPr/>
      </xdr:nvSpPr>
      <xdr:spPr>
        <a:xfrm>
          <a:off x="4711700" y="621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111125</xdr:rowOff>
    </xdr:from>
    <xdr:to>
      <xdr:col>19</xdr:col>
      <xdr:colOff>187325</xdr:colOff>
      <xdr:row>32</xdr:row>
      <xdr:rowOff>41275</xdr:rowOff>
    </xdr:to>
    <xdr:sp macro="" textlink="">
      <xdr:nvSpPr>
        <xdr:cNvPr id="80" name="フローチャート: 判断 79"/>
        <xdr:cNvSpPr/>
      </xdr:nvSpPr>
      <xdr:spPr>
        <a:xfrm>
          <a:off x="4000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87376</xdr:rowOff>
    </xdr:from>
    <xdr:to>
      <xdr:col>15</xdr:col>
      <xdr:colOff>187325</xdr:colOff>
      <xdr:row>32</xdr:row>
      <xdr:rowOff>17526</xdr:rowOff>
    </xdr:to>
    <xdr:sp macro="" textlink="">
      <xdr:nvSpPr>
        <xdr:cNvPr id="81" name="フローチャート: 判断 80"/>
        <xdr:cNvSpPr/>
      </xdr:nvSpPr>
      <xdr:spPr>
        <a:xfrm>
          <a:off x="3238500" y="6173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61468</xdr:rowOff>
    </xdr:from>
    <xdr:to>
      <xdr:col>11</xdr:col>
      <xdr:colOff>187325</xdr:colOff>
      <xdr:row>31</xdr:row>
      <xdr:rowOff>163068</xdr:rowOff>
    </xdr:to>
    <xdr:sp macro="" textlink="">
      <xdr:nvSpPr>
        <xdr:cNvPr id="82" name="フローチャート: 判断 81"/>
        <xdr:cNvSpPr/>
      </xdr:nvSpPr>
      <xdr:spPr>
        <a:xfrm>
          <a:off x="2476500" y="614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31242</xdr:rowOff>
    </xdr:from>
    <xdr:to>
      <xdr:col>7</xdr:col>
      <xdr:colOff>187325</xdr:colOff>
      <xdr:row>31</xdr:row>
      <xdr:rowOff>132842</xdr:rowOff>
    </xdr:to>
    <xdr:sp macro="" textlink="">
      <xdr:nvSpPr>
        <xdr:cNvPr id="83" name="フローチャート: 判断 82"/>
        <xdr:cNvSpPr/>
      </xdr:nvSpPr>
      <xdr:spPr>
        <a:xfrm>
          <a:off x="1714500" y="6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158623</xdr:rowOff>
    </xdr:from>
    <xdr:to>
      <xdr:col>23</xdr:col>
      <xdr:colOff>136525</xdr:colOff>
      <xdr:row>32</xdr:row>
      <xdr:rowOff>88773</xdr:rowOff>
    </xdr:to>
    <xdr:sp macro="" textlink="">
      <xdr:nvSpPr>
        <xdr:cNvPr id="89" name="楕円 88"/>
        <xdr:cNvSpPr/>
      </xdr:nvSpPr>
      <xdr:spPr>
        <a:xfrm>
          <a:off x="4711700" y="6245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137050</xdr:rowOff>
    </xdr:from>
    <xdr:ext cx="405111" cy="259045"/>
    <xdr:sp macro="" textlink="">
      <xdr:nvSpPr>
        <xdr:cNvPr id="90" name="有形固定資産減価償却率該当値テキスト"/>
        <xdr:cNvSpPr txBox="1"/>
      </xdr:nvSpPr>
      <xdr:spPr>
        <a:xfrm>
          <a:off x="4813300" y="6223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117602</xdr:rowOff>
    </xdr:from>
    <xdr:to>
      <xdr:col>19</xdr:col>
      <xdr:colOff>187325</xdr:colOff>
      <xdr:row>32</xdr:row>
      <xdr:rowOff>47752</xdr:rowOff>
    </xdr:to>
    <xdr:sp macro="" textlink="">
      <xdr:nvSpPr>
        <xdr:cNvPr id="91" name="楕円 90"/>
        <xdr:cNvSpPr/>
      </xdr:nvSpPr>
      <xdr:spPr>
        <a:xfrm>
          <a:off x="4000500" y="6204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168402</xdr:rowOff>
    </xdr:from>
    <xdr:to>
      <xdr:col>23</xdr:col>
      <xdr:colOff>85725</xdr:colOff>
      <xdr:row>32</xdr:row>
      <xdr:rowOff>37973</xdr:rowOff>
    </xdr:to>
    <xdr:cxnSp macro="">
      <xdr:nvCxnSpPr>
        <xdr:cNvPr id="92" name="直線コネクタ 91"/>
        <xdr:cNvCxnSpPr/>
      </xdr:nvCxnSpPr>
      <xdr:spPr>
        <a:xfrm>
          <a:off x="4051300" y="6254877"/>
          <a:ext cx="7112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89535</xdr:rowOff>
    </xdr:from>
    <xdr:to>
      <xdr:col>15</xdr:col>
      <xdr:colOff>187325</xdr:colOff>
      <xdr:row>32</xdr:row>
      <xdr:rowOff>19685</xdr:rowOff>
    </xdr:to>
    <xdr:sp macro="" textlink="">
      <xdr:nvSpPr>
        <xdr:cNvPr id="93" name="楕円 92"/>
        <xdr:cNvSpPr/>
      </xdr:nvSpPr>
      <xdr:spPr>
        <a:xfrm>
          <a:off x="3238500" y="617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140335</xdr:rowOff>
    </xdr:from>
    <xdr:to>
      <xdr:col>19</xdr:col>
      <xdr:colOff>136525</xdr:colOff>
      <xdr:row>31</xdr:row>
      <xdr:rowOff>168402</xdr:rowOff>
    </xdr:to>
    <xdr:cxnSp macro="">
      <xdr:nvCxnSpPr>
        <xdr:cNvPr id="94" name="直線コネクタ 93"/>
        <xdr:cNvCxnSpPr/>
      </xdr:nvCxnSpPr>
      <xdr:spPr>
        <a:xfrm>
          <a:off x="3289300" y="6226810"/>
          <a:ext cx="762000" cy="2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117602</xdr:rowOff>
    </xdr:from>
    <xdr:to>
      <xdr:col>11</xdr:col>
      <xdr:colOff>187325</xdr:colOff>
      <xdr:row>32</xdr:row>
      <xdr:rowOff>47752</xdr:rowOff>
    </xdr:to>
    <xdr:sp macro="" textlink="">
      <xdr:nvSpPr>
        <xdr:cNvPr id="95" name="楕円 94"/>
        <xdr:cNvSpPr/>
      </xdr:nvSpPr>
      <xdr:spPr>
        <a:xfrm>
          <a:off x="2476500" y="6204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140335</xdr:rowOff>
    </xdr:from>
    <xdr:to>
      <xdr:col>15</xdr:col>
      <xdr:colOff>136525</xdr:colOff>
      <xdr:row>31</xdr:row>
      <xdr:rowOff>168402</xdr:rowOff>
    </xdr:to>
    <xdr:cxnSp macro="">
      <xdr:nvCxnSpPr>
        <xdr:cNvPr id="96" name="直線コネクタ 95"/>
        <xdr:cNvCxnSpPr/>
      </xdr:nvCxnSpPr>
      <xdr:spPr>
        <a:xfrm flipV="1">
          <a:off x="2527300" y="6226810"/>
          <a:ext cx="762000" cy="2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102489</xdr:rowOff>
    </xdr:from>
    <xdr:to>
      <xdr:col>7</xdr:col>
      <xdr:colOff>187325</xdr:colOff>
      <xdr:row>32</xdr:row>
      <xdr:rowOff>32639</xdr:rowOff>
    </xdr:to>
    <xdr:sp macro="" textlink="">
      <xdr:nvSpPr>
        <xdr:cNvPr id="97" name="楕円 96"/>
        <xdr:cNvSpPr/>
      </xdr:nvSpPr>
      <xdr:spPr>
        <a:xfrm>
          <a:off x="17145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153289</xdr:rowOff>
    </xdr:from>
    <xdr:to>
      <xdr:col>11</xdr:col>
      <xdr:colOff>136525</xdr:colOff>
      <xdr:row>31</xdr:row>
      <xdr:rowOff>168402</xdr:rowOff>
    </xdr:to>
    <xdr:cxnSp macro="">
      <xdr:nvCxnSpPr>
        <xdr:cNvPr id="98" name="直線コネクタ 97"/>
        <xdr:cNvCxnSpPr/>
      </xdr:nvCxnSpPr>
      <xdr:spPr>
        <a:xfrm>
          <a:off x="1765300" y="6239764"/>
          <a:ext cx="762000" cy="1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57802</xdr:rowOff>
    </xdr:from>
    <xdr:ext cx="405111" cy="259045"/>
    <xdr:sp macro="" textlink="">
      <xdr:nvSpPr>
        <xdr:cNvPr id="99" name="n_1aveValue有形固定資産減価償却率"/>
        <xdr:cNvSpPr txBox="1"/>
      </xdr:nvSpPr>
      <xdr:spPr>
        <a:xfrm>
          <a:off x="38360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34053</xdr:rowOff>
    </xdr:from>
    <xdr:ext cx="405111" cy="259045"/>
    <xdr:sp macro="" textlink="">
      <xdr:nvSpPr>
        <xdr:cNvPr id="100" name="n_2aveValue有形固定資産減価償却率"/>
        <xdr:cNvSpPr txBox="1"/>
      </xdr:nvSpPr>
      <xdr:spPr>
        <a:xfrm>
          <a:off x="3086744" y="5949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8145</xdr:rowOff>
    </xdr:from>
    <xdr:ext cx="405111" cy="259045"/>
    <xdr:sp macro="" textlink="">
      <xdr:nvSpPr>
        <xdr:cNvPr id="101" name="n_3aveValue有形固定資産減価償却率"/>
        <xdr:cNvSpPr txBox="1"/>
      </xdr:nvSpPr>
      <xdr:spPr>
        <a:xfrm>
          <a:off x="2324744" y="5923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149369</xdr:rowOff>
    </xdr:from>
    <xdr:ext cx="405111" cy="259045"/>
    <xdr:sp macro="" textlink="">
      <xdr:nvSpPr>
        <xdr:cNvPr id="102" name="n_4aveValue有形固定資産減価償却率"/>
        <xdr:cNvSpPr txBox="1"/>
      </xdr:nvSpPr>
      <xdr:spPr>
        <a:xfrm>
          <a:off x="1562744" y="5892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38879</xdr:rowOff>
    </xdr:from>
    <xdr:ext cx="405111" cy="259045"/>
    <xdr:sp macro="" textlink="">
      <xdr:nvSpPr>
        <xdr:cNvPr id="103" name="n_1mainValue有形固定資産減価償却率"/>
        <xdr:cNvSpPr txBox="1"/>
      </xdr:nvSpPr>
      <xdr:spPr>
        <a:xfrm>
          <a:off x="3836044" y="6296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10812</xdr:rowOff>
    </xdr:from>
    <xdr:ext cx="405111" cy="259045"/>
    <xdr:sp macro="" textlink="">
      <xdr:nvSpPr>
        <xdr:cNvPr id="104" name="n_2mainValue有形固定資産減価償却率"/>
        <xdr:cNvSpPr txBox="1"/>
      </xdr:nvSpPr>
      <xdr:spPr>
        <a:xfrm>
          <a:off x="3086744" y="6268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38879</xdr:rowOff>
    </xdr:from>
    <xdr:ext cx="405111" cy="259045"/>
    <xdr:sp macro="" textlink="">
      <xdr:nvSpPr>
        <xdr:cNvPr id="105" name="n_3mainValue有形固定資産減価償却率"/>
        <xdr:cNvSpPr txBox="1"/>
      </xdr:nvSpPr>
      <xdr:spPr>
        <a:xfrm>
          <a:off x="2324744" y="6296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23766</xdr:rowOff>
    </xdr:from>
    <xdr:ext cx="405111" cy="259045"/>
    <xdr:sp macro="" textlink="">
      <xdr:nvSpPr>
        <xdr:cNvPr id="106" name="n_4mainValue有形固定資産減価償却率"/>
        <xdr:cNvSpPr txBox="1"/>
      </xdr:nvSpPr>
      <xdr:spPr>
        <a:xfrm>
          <a:off x="1562744" y="6281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[ 301.1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今後は地方債の発行抑制、事務事業の見直しなど財政健全化を進めていきます。</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6" name="テキスト ボックス 125"/>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33</xdr:row>
      <xdr:rowOff>170531</xdr:rowOff>
    </xdr:to>
    <xdr:cxnSp macro="">
      <xdr:nvCxnSpPr>
        <xdr:cNvPr id="137" name="直線コネクタ 136"/>
        <xdr:cNvCxnSpPr/>
      </xdr:nvCxnSpPr>
      <xdr:spPr>
        <a:xfrm flipV="1">
          <a:off x="14793595" y="5261428"/>
          <a:ext cx="1269" cy="1338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2908</xdr:rowOff>
    </xdr:from>
    <xdr:ext cx="560923" cy="259045"/>
    <xdr:sp macro="" textlink="">
      <xdr:nvSpPr>
        <xdr:cNvPr id="138" name="債務償還比率最小値テキスト"/>
        <xdr:cNvSpPr txBox="1"/>
      </xdr:nvSpPr>
      <xdr:spPr>
        <a:xfrm>
          <a:off x="14846300" y="660373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170531</xdr:rowOff>
    </xdr:from>
    <xdr:to>
      <xdr:col>76</xdr:col>
      <xdr:colOff>111125</xdr:colOff>
      <xdr:row>33</xdr:row>
      <xdr:rowOff>170531</xdr:rowOff>
    </xdr:to>
    <xdr:cxnSp macro="">
      <xdr:nvCxnSpPr>
        <xdr:cNvPr id="139" name="直線コネクタ 138"/>
        <xdr:cNvCxnSpPr/>
      </xdr:nvCxnSpPr>
      <xdr:spPr>
        <a:xfrm>
          <a:off x="14706600" y="6599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0"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1" name="直線コネクタ 140"/>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131287</xdr:rowOff>
    </xdr:from>
    <xdr:ext cx="469744" cy="259045"/>
    <xdr:sp macro="" textlink="">
      <xdr:nvSpPr>
        <xdr:cNvPr id="142" name="債務償還比率平均値テキスト"/>
        <xdr:cNvSpPr txBox="1"/>
      </xdr:nvSpPr>
      <xdr:spPr>
        <a:xfrm>
          <a:off x="14846300" y="5360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108410</xdr:rowOff>
    </xdr:from>
    <xdr:to>
      <xdr:col>76</xdr:col>
      <xdr:colOff>73025</xdr:colOff>
      <xdr:row>28</xdr:row>
      <xdr:rowOff>38560</xdr:rowOff>
    </xdr:to>
    <xdr:sp macro="" textlink="">
      <xdr:nvSpPr>
        <xdr:cNvPr id="143" name="フローチャート: 判断 142"/>
        <xdr:cNvSpPr/>
      </xdr:nvSpPr>
      <xdr:spPr>
        <a:xfrm>
          <a:off x="14744700" y="550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27</xdr:row>
      <xdr:rowOff>114270</xdr:rowOff>
    </xdr:from>
    <xdr:to>
      <xdr:col>72</xdr:col>
      <xdr:colOff>123825</xdr:colOff>
      <xdr:row>28</xdr:row>
      <xdr:rowOff>44420</xdr:rowOff>
    </xdr:to>
    <xdr:sp macro="" textlink="">
      <xdr:nvSpPr>
        <xdr:cNvPr id="144" name="フローチャート: 判断 143"/>
        <xdr:cNvSpPr/>
      </xdr:nvSpPr>
      <xdr:spPr>
        <a:xfrm>
          <a:off x="14033500" y="551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27</xdr:row>
      <xdr:rowOff>93811</xdr:rowOff>
    </xdr:from>
    <xdr:to>
      <xdr:col>68</xdr:col>
      <xdr:colOff>123825</xdr:colOff>
      <xdr:row>28</xdr:row>
      <xdr:rowOff>23961</xdr:rowOff>
    </xdr:to>
    <xdr:sp macro="" textlink="">
      <xdr:nvSpPr>
        <xdr:cNvPr id="145" name="フローチャート: 判断 144"/>
        <xdr:cNvSpPr/>
      </xdr:nvSpPr>
      <xdr:spPr>
        <a:xfrm>
          <a:off x="13271500" y="5494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27</xdr:row>
      <xdr:rowOff>65332</xdr:rowOff>
    </xdr:from>
    <xdr:to>
      <xdr:col>64</xdr:col>
      <xdr:colOff>123825</xdr:colOff>
      <xdr:row>27</xdr:row>
      <xdr:rowOff>166932</xdr:rowOff>
    </xdr:to>
    <xdr:sp macro="" textlink="">
      <xdr:nvSpPr>
        <xdr:cNvPr id="146" name="フローチャート: 判断 145"/>
        <xdr:cNvSpPr/>
      </xdr:nvSpPr>
      <xdr:spPr>
        <a:xfrm>
          <a:off x="12509500" y="546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27</xdr:row>
      <xdr:rowOff>58444</xdr:rowOff>
    </xdr:from>
    <xdr:to>
      <xdr:col>60</xdr:col>
      <xdr:colOff>123825</xdr:colOff>
      <xdr:row>27</xdr:row>
      <xdr:rowOff>160044</xdr:rowOff>
    </xdr:to>
    <xdr:sp macro="" textlink="">
      <xdr:nvSpPr>
        <xdr:cNvPr id="147" name="フローチャート: 判断 146"/>
        <xdr:cNvSpPr/>
      </xdr:nvSpPr>
      <xdr:spPr>
        <a:xfrm>
          <a:off x="11747500" y="5459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119513</xdr:rowOff>
    </xdr:from>
    <xdr:to>
      <xdr:col>76</xdr:col>
      <xdr:colOff>73025</xdr:colOff>
      <xdr:row>28</xdr:row>
      <xdr:rowOff>49663</xdr:rowOff>
    </xdr:to>
    <xdr:sp macro="" textlink="">
      <xdr:nvSpPr>
        <xdr:cNvPr id="153" name="楕円 152"/>
        <xdr:cNvSpPr/>
      </xdr:nvSpPr>
      <xdr:spPr>
        <a:xfrm>
          <a:off x="14744700" y="552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97940</xdr:rowOff>
    </xdr:from>
    <xdr:ext cx="469744" cy="259045"/>
    <xdr:sp macro="" textlink="">
      <xdr:nvSpPr>
        <xdr:cNvPr id="154" name="債務償還比率該当値テキスト"/>
        <xdr:cNvSpPr txBox="1"/>
      </xdr:nvSpPr>
      <xdr:spPr>
        <a:xfrm>
          <a:off x="14846300" y="5498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8412</xdr:rowOff>
    </xdr:from>
    <xdr:to>
      <xdr:col>72</xdr:col>
      <xdr:colOff>123825</xdr:colOff>
      <xdr:row>28</xdr:row>
      <xdr:rowOff>110012</xdr:rowOff>
    </xdr:to>
    <xdr:sp macro="" textlink="">
      <xdr:nvSpPr>
        <xdr:cNvPr id="155" name="楕円 154"/>
        <xdr:cNvSpPr/>
      </xdr:nvSpPr>
      <xdr:spPr>
        <a:xfrm>
          <a:off x="14033500" y="5580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170313</xdr:rowOff>
    </xdr:from>
    <xdr:to>
      <xdr:col>76</xdr:col>
      <xdr:colOff>22225</xdr:colOff>
      <xdr:row>28</xdr:row>
      <xdr:rowOff>59212</xdr:rowOff>
    </xdr:to>
    <xdr:cxnSp macro="">
      <xdr:nvCxnSpPr>
        <xdr:cNvPr id="156" name="直線コネクタ 155"/>
        <xdr:cNvCxnSpPr/>
      </xdr:nvCxnSpPr>
      <xdr:spPr>
        <a:xfrm flipV="1">
          <a:off x="14084300" y="5570988"/>
          <a:ext cx="711200" cy="60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4917</xdr:rowOff>
    </xdr:from>
    <xdr:to>
      <xdr:col>68</xdr:col>
      <xdr:colOff>123825</xdr:colOff>
      <xdr:row>28</xdr:row>
      <xdr:rowOff>106517</xdr:rowOff>
    </xdr:to>
    <xdr:sp macro="" textlink="">
      <xdr:nvSpPr>
        <xdr:cNvPr id="157" name="楕円 156"/>
        <xdr:cNvSpPr/>
      </xdr:nvSpPr>
      <xdr:spPr>
        <a:xfrm>
          <a:off x="13271500" y="557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55717</xdr:rowOff>
    </xdr:from>
    <xdr:to>
      <xdr:col>72</xdr:col>
      <xdr:colOff>73025</xdr:colOff>
      <xdr:row>28</xdr:row>
      <xdr:rowOff>59212</xdr:rowOff>
    </xdr:to>
    <xdr:cxnSp macro="">
      <xdr:nvCxnSpPr>
        <xdr:cNvPr id="158" name="直線コネクタ 157"/>
        <xdr:cNvCxnSpPr/>
      </xdr:nvCxnSpPr>
      <xdr:spPr>
        <a:xfrm>
          <a:off x="13322300" y="5627842"/>
          <a:ext cx="762000" cy="3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26</xdr:row>
      <xdr:rowOff>140039</xdr:rowOff>
    </xdr:from>
    <xdr:to>
      <xdr:col>64</xdr:col>
      <xdr:colOff>123825</xdr:colOff>
      <xdr:row>27</xdr:row>
      <xdr:rowOff>70189</xdr:rowOff>
    </xdr:to>
    <xdr:sp macro="" textlink="">
      <xdr:nvSpPr>
        <xdr:cNvPr id="159" name="楕円 158"/>
        <xdr:cNvSpPr/>
      </xdr:nvSpPr>
      <xdr:spPr>
        <a:xfrm>
          <a:off x="12509500" y="536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19389</xdr:rowOff>
    </xdr:from>
    <xdr:to>
      <xdr:col>68</xdr:col>
      <xdr:colOff>73025</xdr:colOff>
      <xdr:row>28</xdr:row>
      <xdr:rowOff>55717</xdr:rowOff>
    </xdr:to>
    <xdr:cxnSp macro="">
      <xdr:nvCxnSpPr>
        <xdr:cNvPr id="160" name="直線コネクタ 159"/>
        <xdr:cNvCxnSpPr/>
      </xdr:nvCxnSpPr>
      <xdr:spPr>
        <a:xfrm>
          <a:off x="12560300" y="5420064"/>
          <a:ext cx="762000" cy="207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26</xdr:row>
      <xdr:rowOff>165535</xdr:rowOff>
    </xdr:from>
    <xdr:to>
      <xdr:col>60</xdr:col>
      <xdr:colOff>123825</xdr:colOff>
      <xdr:row>27</xdr:row>
      <xdr:rowOff>95685</xdr:rowOff>
    </xdr:to>
    <xdr:sp macro="" textlink="">
      <xdr:nvSpPr>
        <xdr:cNvPr id="161" name="楕円 160"/>
        <xdr:cNvSpPr/>
      </xdr:nvSpPr>
      <xdr:spPr>
        <a:xfrm>
          <a:off x="11747500" y="539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19389</xdr:rowOff>
    </xdr:from>
    <xdr:to>
      <xdr:col>64</xdr:col>
      <xdr:colOff>73025</xdr:colOff>
      <xdr:row>27</xdr:row>
      <xdr:rowOff>44885</xdr:rowOff>
    </xdr:to>
    <xdr:cxnSp macro="">
      <xdr:nvCxnSpPr>
        <xdr:cNvPr id="162" name="直線コネクタ 161"/>
        <xdr:cNvCxnSpPr/>
      </xdr:nvCxnSpPr>
      <xdr:spPr>
        <a:xfrm flipV="1">
          <a:off x="11798300" y="5420064"/>
          <a:ext cx="762000" cy="2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26</xdr:row>
      <xdr:rowOff>60947</xdr:rowOff>
    </xdr:from>
    <xdr:ext cx="469744" cy="259045"/>
    <xdr:sp macro="" textlink="">
      <xdr:nvSpPr>
        <xdr:cNvPr id="163" name="n_1aveValue債務償還比率"/>
        <xdr:cNvSpPr txBox="1"/>
      </xdr:nvSpPr>
      <xdr:spPr>
        <a:xfrm>
          <a:off x="13836727" y="5290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40488</xdr:rowOff>
    </xdr:from>
    <xdr:ext cx="469744" cy="259045"/>
    <xdr:sp macro="" textlink="">
      <xdr:nvSpPr>
        <xdr:cNvPr id="164" name="n_2aveValue債務償還比率"/>
        <xdr:cNvSpPr txBox="1"/>
      </xdr:nvSpPr>
      <xdr:spPr>
        <a:xfrm>
          <a:off x="13087427" y="5269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158059</xdr:rowOff>
    </xdr:from>
    <xdr:ext cx="469744" cy="259045"/>
    <xdr:sp macro="" textlink="">
      <xdr:nvSpPr>
        <xdr:cNvPr id="165" name="n_3aveValue債務償還比率"/>
        <xdr:cNvSpPr txBox="1"/>
      </xdr:nvSpPr>
      <xdr:spPr>
        <a:xfrm>
          <a:off x="12325427" y="5558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151171</xdr:rowOff>
    </xdr:from>
    <xdr:ext cx="469744" cy="259045"/>
    <xdr:sp macro="" textlink="">
      <xdr:nvSpPr>
        <xdr:cNvPr id="166" name="n_4aveValue債務償還比率"/>
        <xdr:cNvSpPr txBox="1"/>
      </xdr:nvSpPr>
      <xdr:spPr>
        <a:xfrm>
          <a:off x="11563427" y="5551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101139</xdr:rowOff>
    </xdr:from>
    <xdr:ext cx="469744" cy="259045"/>
    <xdr:sp macro="" textlink="">
      <xdr:nvSpPr>
        <xdr:cNvPr id="167" name="n_1mainValue債務償還比率"/>
        <xdr:cNvSpPr txBox="1"/>
      </xdr:nvSpPr>
      <xdr:spPr>
        <a:xfrm>
          <a:off x="13836727" y="5673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97644</xdr:rowOff>
    </xdr:from>
    <xdr:ext cx="469744" cy="259045"/>
    <xdr:sp macro="" textlink="">
      <xdr:nvSpPr>
        <xdr:cNvPr id="168" name="n_2mainValue債務償還比率"/>
        <xdr:cNvSpPr txBox="1"/>
      </xdr:nvSpPr>
      <xdr:spPr>
        <a:xfrm>
          <a:off x="13087427" y="566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25</xdr:row>
      <xdr:rowOff>86716</xdr:rowOff>
    </xdr:from>
    <xdr:ext cx="469744" cy="259045"/>
    <xdr:sp macro="" textlink="">
      <xdr:nvSpPr>
        <xdr:cNvPr id="169" name="n_3mainValue債務償還比率"/>
        <xdr:cNvSpPr txBox="1"/>
      </xdr:nvSpPr>
      <xdr:spPr>
        <a:xfrm>
          <a:off x="12325427" y="5144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25</xdr:row>
      <xdr:rowOff>112212</xdr:rowOff>
    </xdr:from>
    <xdr:ext cx="469744" cy="259045"/>
    <xdr:sp macro="" textlink="">
      <xdr:nvSpPr>
        <xdr:cNvPr id="170" name="n_4mainValue債務償還比率"/>
        <xdr:cNvSpPr txBox="1"/>
      </xdr:nvSpPr>
      <xdr:spPr>
        <a:xfrm>
          <a:off x="11563427" y="516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北海道西興部村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1,058
1,031
308.08
2,679,506
2,654,452
24,754
1,400,901
3,991,487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69669</xdr:rowOff>
    </xdr:to>
    <xdr:cxnSp macro="">
      <xdr:nvCxnSpPr>
        <xdr:cNvPr id="58" name="直線コネクタ 57"/>
        <xdr:cNvCxnSpPr/>
      </xdr:nvCxnSpPr>
      <xdr:spPr>
        <a:xfrm flipV="1">
          <a:off x="4634865" y="5660572"/>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73496</xdr:rowOff>
    </xdr:from>
    <xdr:ext cx="405111" cy="259045"/>
    <xdr:sp macro="" textlink="">
      <xdr:nvSpPr>
        <xdr:cNvPr id="59" name="【道路】&#10;有形固定資産減価償却率最小値テキスト"/>
        <xdr:cNvSpPr txBox="1"/>
      </xdr:nvSpPr>
      <xdr:spPr>
        <a:xfrm>
          <a:off x="4673600" y="727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69669</xdr:rowOff>
    </xdr:from>
    <xdr:to>
      <xdr:col>24</xdr:col>
      <xdr:colOff>152400</xdr:colOff>
      <xdr:row>42</xdr:row>
      <xdr:rowOff>69669</xdr:rowOff>
    </xdr:to>
    <xdr:cxnSp macro="">
      <xdr:nvCxnSpPr>
        <xdr:cNvPr id="60" name="直線コネクタ 59"/>
        <xdr:cNvCxnSpPr/>
      </xdr:nvCxnSpPr>
      <xdr:spPr>
        <a:xfrm>
          <a:off x="4546600" y="727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144615</xdr:rowOff>
    </xdr:from>
    <xdr:ext cx="405111" cy="259045"/>
    <xdr:sp macro="" textlink="">
      <xdr:nvSpPr>
        <xdr:cNvPr id="63" name="【道路】&#10;有形固定資産減価償却率平均値テキスト"/>
        <xdr:cNvSpPr txBox="1"/>
      </xdr:nvSpPr>
      <xdr:spPr>
        <a:xfrm>
          <a:off x="4673600" y="64882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121738</xdr:rowOff>
    </xdr:from>
    <xdr:to>
      <xdr:col>24</xdr:col>
      <xdr:colOff>114300</xdr:colOff>
      <xdr:row>39</xdr:row>
      <xdr:rowOff>51888</xdr:rowOff>
    </xdr:to>
    <xdr:sp macro="" textlink="">
      <xdr:nvSpPr>
        <xdr:cNvPr id="64" name="フローチャート: 判断 63"/>
        <xdr:cNvSpPr/>
      </xdr:nvSpPr>
      <xdr:spPr>
        <a:xfrm>
          <a:off x="4584700" y="663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118473</xdr:rowOff>
    </xdr:from>
    <xdr:to>
      <xdr:col>20</xdr:col>
      <xdr:colOff>38100</xdr:colOff>
      <xdr:row>39</xdr:row>
      <xdr:rowOff>48623</xdr:rowOff>
    </xdr:to>
    <xdr:sp macro="" textlink="">
      <xdr:nvSpPr>
        <xdr:cNvPr id="65" name="フローチャート: 判断 64"/>
        <xdr:cNvSpPr/>
      </xdr:nvSpPr>
      <xdr:spPr>
        <a:xfrm>
          <a:off x="37465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87449</xdr:rowOff>
    </xdr:from>
    <xdr:to>
      <xdr:col>15</xdr:col>
      <xdr:colOff>101600</xdr:colOff>
      <xdr:row>39</xdr:row>
      <xdr:rowOff>17599</xdr:rowOff>
    </xdr:to>
    <xdr:sp macro="" textlink="">
      <xdr:nvSpPr>
        <xdr:cNvPr id="66" name="フローチャート: 判断 65"/>
        <xdr:cNvSpPr/>
      </xdr:nvSpPr>
      <xdr:spPr>
        <a:xfrm>
          <a:off x="2857500" y="660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54791</xdr:rowOff>
    </xdr:from>
    <xdr:to>
      <xdr:col>10</xdr:col>
      <xdr:colOff>165100</xdr:colOff>
      <xdr:row>38</xdr:row>
      <xdr:rowOff>156391</xdr:rowOff>
    </xdr:to>
    <xdr:sp macro="" textlink="">
      <xdr:nvSpPr>
        <xdr:cNvPr id="67" name="フローチャート: 判断 66"/>
        <xdr:cNvSpPr/>
      </xdr:nvSpPr>
      <xdr:spPr>
        <a:xfrm>
          <a:off x="1968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31931</xdr:rowOff>
    </xdr:from>
    <xdr:to>
      <xdr:col>6</xdr:col>
      <xdr:colOff>38100</xdr:colOff>
      <xdr:row>38</xdr:row>
      <xdr:rowOff>133531</xdr:rowOff>
    </xdr:to>
    <xdr:sp macro="" textlink="">
      <xdr:nvSpPr>
        <xdr:cNvPr id="68" name="フローチャート: 判断 67"/>
        <xdr:cNvSpPr/>
      </xdr:nvSpPr>
      <xdr:spPr>
        <a:xfrm>
          <a:off x="1079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80917</xdr:rowOff>
    </xdr:from>
    <xdr:to>
      <xdr:col>24</xdr:col>
      <xdr:colOff>114300</xdr:colOff>
      <xdr:row>40</xdr:row>
      <xdr:rowOff>11067</xdr:rowOff>
    </xdr:to>
    <xdr:sp macro="" textlink="">
      <xdr:nvSpPr>
        <xdr:cNvPr id="74" name="楕円 73"/>
        <xdr:cNvSpPr/>
      </xdr:nvSpPr>
      <xdr:spPr>
        <a:xfrm>
          <a:off x="4584700" y="676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59344</xdr:rowOff>
    </xdr:from>
    <xdr:ext cx="405111" cy="259045"/>
    <xdr:sp macro="" textlink="">
      <xdr:nvSpPr>
        <xdr:cNvPr id="75" name="【道路】&#10;有形固定資産減価償却率該当値テキスト"/>
        <xdr:cNvSpPr txBox="1"/>
      </xdr:nvSpPr>
      <xdr:spPr>
        <a:xfrm>
          <a:off x="4673600" y="6745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59690</xdr:rowOff>
    </xdr:from>
    <xdr:to>
      <xdr:col>20</xdr:col>
      <xdr:colOff>38100</xdr:colOff>
      <xdr:row>39</xdr:row>
      <xdr:rowOff>161290</xdr:rowOff>
    </xdr:to>
    <xdr:sp macro="" textlink="">
      <xdr:nvSpPr>
        <xdr:cNvPr id="76" name="楕円 75"/>
        <xdr:cNvSpPr/>
      </xdr:nvSpPr>
      <xdr:spPr>
        <a:xfrm>
          <a:off x="3746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110490</xdr:rowOff>
    </xdr:from>
    <xdr:to>
      <xdr:col>24</xdr:col>
      <xdr:colOff>63500</xdr:colOff>
      <xdr:row>39</xdr:row>
      <xdr:rowOff>131717</xdr:rowOff>
    </xdr:to>
    <xdr:cxnSp macro="">
      <xdr:nvCxnSpPr>
        <xdr:cNvPr id="77" name="直線コネクタ 76"/>
        <xdr:cNvCxnSpPr/>
      </xdr:nvCxnSpPr>
      <xdr:spPr>
        <a:xfrm>
          <a:off x="3797300" y="6797040"/>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25400</xdr:rowOff>
    </xdr:from>
    <xdr:to>
      <xdr:col>15</xdr:col>
      <xdr:colOff>101600</xdr:colOff>
      <xdr:row>39</xdr:row>
      <xdr:rowOff>127000</xdr:rowOff>
    </xdr:to>
    <xdr:sp macro="" textlink="">
      <xdr:nvSpPr>
        <xdr:cNvPr id="78" name="楕円 77"/>
        <xdr:cNvSpPr/>
      </xdr:nvSpPr>
      <xdr:spPr>
        <a:xfrm>
          <a:off x="2857500" y="671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76200</xdr:rowOff>
    </xdr:from>
    <xdr:to>
      <xdr:col>19</xdr:col>
      <xdr:colOff>177800</xdr:colOff>
      <xdr:row>39</xdr:row>
      <xdr:rowOff>110490</xdr:rowOff>
    </xdr:to>
    <xdr:cxnSp macro="">
      <xdr:nvCxnSpPr>
        <xdr:cNvPr id="79" name="直線コネクタ 78"/>
        <xdr:cNvCxnSpPr/>
      </xdr:nvCxnSpPr>
      <xdr:spPr>
        <a:xfrm>
          <a:off x="2908300" y="676275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165826</xdr:rowOff>
    </xdr:from>
    <xdr:to>
      <xdr:col>10</xdr:col>
      <xdr:colOff>165100</xdr:colOff>
      <xdr:row>39</xdr:row>
      <xdr:rowOff>95976</xdr:rowOff>
    </xdr:to>
    <xdr:sp macro="" textlink="">
      <xdr:nvSpPr>
        <xdr:cNvPr id="80" name="楕円 79"/>
        <xdr:cNvSpPr/>
      </xdr:nvSpPr>
      <xdr:spPr>
        <a:xfrm>
          <a:off x="1968500" y="668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45176</xdr:rowOff>
    </xdr:from>
    <xdr:to>
      <xdr:col>15</xdr:col>
      <xdr:colOff>50800</xdr:colOff>
      <xdr:row>39</xdr:row>
      <xdr:rowOff>76200</xdr:rowOff>
    </xdr:to>
    <xdr:cxnSp macro="">
      <xdr:nvCxnSpPr>
        <xdr:cNvPr id="81" name="直線コネクタ 80"/>
        <xdr:cNvCxnSpPr/>
      </xdr:nvCxnSpPr>
      <xdr:spPr>
        <a:xfrm>
          <a:off x="2019300" y="673172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2540</xdr:rowOff>
    </xdr:from>
    <xdr:to>
      <xdr:col>6</xdr:col>
      <xdr:colOff>38100</xdr:colOff>
      <xdr:row>39</xdr:row>
      <xdr:rowOff>104140</xdr:rowOff>
    </xdr:to>
    <xdr:sp macro="" textlink="">
      <xdr:nvSpPr>
        <xdr:cNvPr id="82" name="楕円 81"/>
        <xdr:cNvSpPr/>
      </xdr:nvSpPr>
      <xdr:spPr>
        <a:xfrm>
          <a:off x="1079500" y="668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45176</xdr:rowOff>
    </xdr:from>
    <xdr:to>
      <xdr:col>10</xdr:col>
      <xdr:colOff>114300</xdr:colOff>
      <xdr:row>39</xdr:row>
      <xdr:rowOff>53340</xdr:rowOff>
    </xdr:to>
    <xdr:cxnSp macro="">
      <xdr:nvCxnSpPr>
        <xdr:cNvPr id="83" name="直線コネクタ 82"/>
        <xdr:cNvCxnSpPr/>
      </xdr:nvCxnSpPr>
      <xdr:spPr>
        <a:xfrm flipV="1">
          <a:off x="1130300" y="6731726"/>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65150</xdr:rowOff>
    </xdr:from>
    <xdr:ext cx="405111" cy="259045"/>
    <xdr:sp macro="" textlink="">
      <xdr:nvSpPr>
        <xdr:cNvPr id="84" name="n_1aveValue【道路】&#10;有形固定資産減価償却率"/>
        <xdr:cNvSpPr txBox="1"/>
      </xdr:nvSpPr>
      <xdr:spPr>
        <a:xfrm>
          <a:off x="3582044" y="640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34126</xdr:rowOff>
    </xdr:from>
    <xdr:ext cx="405111" cy="259045"/>
    <xdr:sp macro="" textlink="">
      <xdr:nvSpPr>
        <xdr:cNvPr id="85" name="n_2aveValue【道路】&#10;有形固定資産減価償却率"/>
        <xdr:cNvSpPr txBox="1"/>
      </xdr:nvSpPr>
      <xdr:spPr>
        <a:xfrm>
          <a:off x="2705744" y="637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1469</xdr:rowOff>
    </xdr:from>
    <xdr:ext cx="405111" cy="259045"/>
    <xdr:sp macro="" textlink="">
      <xdr:nvSpPr>
        <xdr:cNvPr id="86" name="n_3aveValue【道路】&#10;有形固定資産減価償却率"/>
        <xdr:cNvSpPr txBox="1"/>
      </xdr:nvSpPr>
      <xdr:spPr>
        <a:xfrm>
          <a:off x="1816744" y="634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150058</xdr:rowOff>
    </xdr:from>
    <xdr:ext cx="405111" cy="259045"/>
    <xdr:sp macro="" textlink="">
      <xdr:nvSpPr>
        <xdr:cNvPr id="87" name="n_4aveValue【道路】&#10;有形固定資産減価償却率"/>
        <xdr:cNvSpPr txBox="1"/>
      </xdr:nvSpPr>
      <xdr:spPr>
        <a:xfrm>
          <a:off x="927744" y="632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152417</xdr:rowOff>
    </xdr:from>
    <xdr:ext cx="405111" cy="259045"/>
    <xdr:sp macro="" textlink="">
      <xdr:nvSpPr>
        <xdr:cNvPr id="88" name="n_1mainValue【道路】&#10;有形固定資産減価償却率"/>
        <xdr:cNvSpPr txBox="1"/>
      </xdr:nvSpPr>
      <xdr:spPr>
        <a:xfrm>
          <a:off x="3582044" y="683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118127</xdr:rowOff>
    </xdr:from>
    <xdr:ext cx="405111" cy="259045"/>
    <xdr:sp macro="" textlink="">
      <xdr:nvSpPr>
        <xdr:cNvPr id="89" name="n_2mainValue【道路】&#10;有形固定資産減価償却率"/>
        <xdr:cNvSpPr txBox="1"/>
      </xdr:nvSpPr>
      <xdr:spPr>
        <a:xfrm>
          <a:off x="2705744" y="680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87103</xdr:rowOff>
    </xdr:from>
    <xdr:ext cx="405111" cy="259045"/>
    <xdr:sp macro="" textlink="">
      <xdr:nvSpPr>
        <xdr:cNvPr id="90" name="n_3mainValue【道路】&#10;有形固定資産減価償却率"/>
        <xdr:cNvSpPr txBox="1"/>
      </xdr:nvSpPr>
      <xdr:spPr>
        <a:xfrm>
          <a:off x="1816744" y="677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95267</xdr:rowOff>
    </xdr:from>
    <xdr:ext cx="405111" cy="259045"/>
    <xdr:sp macro="" textlink="">
      <xdr:nvSpPr>
        <xdr:cNvPr id="91" name="n_4mainValue【道路】&#10;有形固定資産減価償却率"/>
        <xdr:cNvSpPr txBox="1"/>
      </xdr:nvSpPr>
      <xdr:spPr>
        <a:xfrm>
          <a:off x="927744" y="678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68709</xdr:rowOff>
    </xdr:from>
    <xdr:to>
      <xdr:col>54</xdr:col>
      <xdr:colOff>189865</xdr:colOff>
      <xdr:row>42</xdr:row>
      <xdr:rowOff>37879</xdr:rowOff>
    </xdr:to>
    <xdr:cxnSp macro="">
      <xdr:nvCxnSpPr>
        <xdr:cNvPr id="115" name="直線コネクタ 114"/>
        <xdr:cNvCxnSpPr/>
      </xdr:nvCxnSpPr>
      <xdr:spPr>
        <a:xfrm flipV="1">
          <a:off x="10476865" y="5726559"/>
          <a:ext cx="0" cy="151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41706</xdr:rowOff>
    </xdr:from>
    <xdr:ext cx="469744" cy="259045"/>
    <xdr:sp macro="" textlink="">
      <xdr:nvSpPr>
        <xdr:cNvPr id="116" name="【道路】&#10;一人当たり延長最小値テキスト"/>
        <xdr:cNvSpPr txBox="1"/>
      </xdr:nvSpPr>
      <xdr:spPr>
        <a:xfrm>
          <a:off x="10515600" y="724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37879</xdr:rowOff>
    </xdr:from>
    <xdr:to>
      <xdr:col>55</xdr:col>
      <xdr:colOff>88900</xdr:colOff>
      <xdr:row>42</xdr:row>
      <xdr:rowOff>37879</xdr:rowOff>
    </xdr:to>
    <xdr:cxnSp macro="">
      <xdr:nvCxnSpPr>
        <xdr:cNvPr id="117" name="直線コネクタ 116"/>
        <xdr:cNvCxnSpPr/>
      </xdr:nvCxnSpPr>
      <xdr:spPr>
        <a:xfrm>
          <a:off x="10388600" y="7238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15386</xdr:rowOff>
    </xdr:from>
    <xdr:ext cx="599010" cy="259045"/>
    <xdr:sp macro="" textlink="">
      <xdr:nvSpPr>
        <xdr:cNvPr id="118" name="【道路】&#10;一人当たり延長最大値テキスト"/>
        <xdr:cNvSpPr txBox="1"/>
      </xdr:nvSpPr>
      <xdr:spPr>
        <a:xfrm>
          <a:off x="10515600" y="5501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68709</xdr:rowOff>
    </xdr:from>
    <xdr:to>
      <xdr:col>55</xdr:col>
      <xdr:colOff>88900</xdr:colOff>
      <xdr:row>33</xdr:row>
      <xdr:rowOff>68709</xdr:rowOff>
    </xdr:to>
    <xdr:cxnSp macro="">
      <xdr:nvCxnSpPr>
        <xdr:cNvPr id="119" name="直線コネクタ 118"/>
        <xdr:cNvCxnSpPr/>
      </xdr:nvCxnSpPr>
      <xdr:spPr>
        <a:xfrm>
          <a:off x="10388600" y="5726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143662</xdr:rowOff>
    </xdr:from>
    <xdr:ext cx="534377" cy="259045"/>
    <xdr:sp macro="" textlink="">
      <xdr:nvSpPr>
        <xdr:cNvPr id="120" name="【道路】&#10;一人当たり延長平均値テキスト"/>
        <xdr:cNvSpPr txBox="1"/>
      </xdr:nvSpPr>
      <xdr:spPr>
        <a:xfrm>
          <a:off x="10515600" y="70016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165235</xdr:rowOff>
    </xdr:from>
    <xdr:to>
      <xdr:col>55</xdr:col>
      <xdr:colOff>50800</xdr:colOff>
      <xdr:row>41</xdr:row>
      <xdr:rowOff>95385</xdr:rowOff>
    </xdr:to>
    <xdr:sp macro="" textlink="">
      <xdr:nvSpPr>
        <xdr:cNvPr id="121" name="フローチャート: 判断 120"/>
        <xdr:cNvSpPr/>
      </xdr:nvSpPr>
      <xdr:spPr>
        <a:xfrm>
          <a:off x="10426700" y="702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169344</xdr:rowOff>
    </xdr:from>
    <xdr:to>
      <xdr:col>50</xdr:col>
      <xdr:colOff>165100</xdr:colOff>
      <xdr:row>41</xdr:row>
      <xdr:rowOff>99494</xdr:rowOff>
    </xdr:to>
    <xdr:sp macro="" textlink="">
      <xdr:nvSpPr>
        <xdr:cNvPr id="122" name="フローチャート: 判断 121"/>
        <xdr:cNvSpPr/>
      </xdr:nvSpPr>
      <xdr:spPr>
        <a:xfrm>
          <a:off x="9588500" y="7027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164371</xdr:rowOff>
    </xdr:from>
    <xdr:to>
      <xdr:col>46</xdr:col>
      <xdr:colOff>38100</xdr:colOff>
      <xdr:row>41</xdr:row>
      <xdr:rowOff>94521</xdr:rowOff>
    </xdr:to>
    <xdr:sp macro="" textlink="">
      <xdr:nvSpPr>
        <xdr:cNvPr id="123" name="フローチャート: 判断 122"/>
        <xdr:cNvSpPr/>
      </xdr:nvSpPr>
      <xdr:spPr>
        <a:xfrm>
          <a:off x="8699500" y="702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162964</xdr:rowOff>
    </xdr:from>
    <xdr:to>
      <xdr:col>41</xdr:col>
      <xdr:colOff>101600</xdr:colOff>
      <xdr:row>41</xdr:row>
      <xdr:rowOff>93114</xdr:rowOff>
    </xdr:to>
    <xdr:sp macro="" textlink="">
      <xdr:nvSpPr>
        <xdr:cNvPr id="124" name="フローチャート: 判断 123"/>
        <xdr:cNvSpPr/>
      </xdr:nvSpPr>
      <xdr:spPr>
        <a:xfrm>
          <a:off x="7810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168856</xdr:rowOff>
    </xdr:from>
    <xdr:to>
      <xdr:col>36</xdr:col>
      <xdr:colOff>165100</xdr:colOff>
      <xdr:row>41</xdr:row>
      <xdr:rowOff>99006</xdr:rowOff>
    </xdr:to>
    <xdr:sp macro="" textlink="">
      <xdr:nvSpPr>
        <xdr:cNvPr id="125" name="フローチャート: 判断 124"/>
        <xdr:cNvSpPr/>
      </xdr:nvSpPr>
      <xdr:spPr>
        <a:xfrm>
          <a:off x="6921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155067</xdr:rowOff>
    </xdr:from>
    <xdr:to>
      <xdr:col>55</xdr:col>
      <xdr:colOff>50800</xdr:colOff>
      <xdr:row>39</xdr:row>
      <xdr:rowOff>85217</xdr:rowOff>
    </xdr:to>
    <xdr:sp macro="" textlink="">
      <xdr:nvSpPr>
        <xdr:cNvPr id="131" name="楕円 130"/>
        <xdr:cNvSpPr/>
      </xdr:nvSpPr>
      <xdr:spPr>
        <a:xfrm>
          <a:off x="10426700" y="6670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6494</xdr:rowOff>
    </xdr:from>
    <xdr:ext cx="599010" cy="259045"/>
    <xdr:sp macro="" textlink="">
      <xdr:nvSpPr>
        <xdr:cNvPr id="132" name="【道路】&#10;一人当たり延長該当値テキスト"/>
        <xdr:cNvSpPr txBox="1"/>
      </xdr:nvSpPr>
      <xdr:spPr>
        <a:xfrm>
          <a:off x="10515600" y="6521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159438</xdr:rowOff>
    </xdr:from>
    <xdr:to>
      <xdr:col>50</xdr:col>
      <xdr:colOff>165100</xdr:colOff>
      <xdr:row>39</xdr:row>
      <xdr:rowOff>89588</xdr:rowOff>
    </xdr:to>
    <xdr:sp macro="" textlink="">
      <xdr:nvSpPr>
        <xdr:cNvPr id="133" name="楕円 132"/>
        <xdr:cNvSpPr/>
      </xdr:nvSpPr>
      <xdr:spPr>
        <a:xfrm>
          <a:off x="9588500" y="667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34417</xdr:rowOff>
    </xdr:from>
    <xdr:to>
      <xdr:col>55</xdr:col>
      <xdr:colOff>0</xdr:colOff>
      <xdr:row>39</xdr:row>
      <xdr:rowOff>38788</xdr:rowOff>
    </xdr:to>
    <xdr:cxnSp macro="">
      <xdr:nvCxnSpPr>
        <xdr:cNvPr id="134" name="直線コネクタ 133"/>
        <xdr:cNvCxnSpPr/>
      </xdr:nvCxnSpPr>
      <xdr:spPr>
        <a:xfrm flipV="1">
          <a:off x="9639300" y="6720967"/>
          <a:ext cx="838200" cy="4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9659</xdr:rowOff>
    </xdr:from>
    <xdr:to>
      <xdr:col>46</xdr:col>
      <xdr:colOff>38100</xdr:colOff>
      <xdr:row>39</xdr:row>
      <xdr:rowOff>111259</xdr:rowOff>
    </xdr:to>
    <xdr:sp macro="" textlink="">
      <xdr:nvSpPr>
        <xdr:cNvPr id="135" name="楕円 134"/>
        <xdr:cNvSpPr/>
      </xdr:nvSpPr>
      <xdr:spPr>
        <a:xfrm>
          <a:off x="8699500" y="6696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38788</xdr:rowOff>
    </xdr:from>
    <xdr:to>
      <xdr:col>50</xdr:col>
      <xdr:colOff>114300</xdr:colOff>
      <xdr:row>39</xdr:row>
      <xdr:rowOff>60459</xdr:rowOff>
    </xdr:to>
    <xdr:cxnSp macro="">
      <xdr:nvCxnSpPr>
        <xdr:cNvPr id="136" name="直線コネクタ 135"/>
        <xdr:cNvCxnSpPr/>
      </xdr:nvCxnSpPr>
      <xdr:spPr>
        <a:xfrm flipV="1">
          <a:off x="8750300" y="6725338"/>
          <a:ext cx="889000" cy="21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10981</xdr:rowOff>
    </xdr:from>
    <xdr:to>
      <xdr:col>41</xdr:col>
      <xdr:colOff>101600</xdr:colOff>
      <xdr:row>39</xdr:row>
      <xdr:rowOff>112581</xdr:rowOff>
    </xdr:to>
    <xdr:sp macro="" textlink="">
      <xdr:nvSpPr>
        <xdr:cNvPr id="137" name="楕円 136"/>
        <xdr:cNvSpPr/>
      </xdr:nvSpPr>
      <xdr:spPr>
        <a:xfrm>
          <a:off x="7810500" y="6697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60459</xdr:rowOff>
    </xdr:from>
    <xdr:to>
      <xdr:col>45</xdr:col>
      <xdr:colOff>177800</xdr:colOff>
      <xdr:row>39</xdr:row>
      <xdr:rowOff>61781</xdr:rowOff>
    </xdr:to>
    <xdr:cxnSp macro="">
      <xdr:nvCxnSpPr>
        <xdr:cNvPr id="138" name="直線コネクタ 137"/>
        <xdr:cNvCxnSpPr/>
      </xdr:nvCxnSpPr>
      <xdr:spPr>
        <a:xfrm flipV="1">
          <a:off x="7861300" y="6747009"/>
          <a:ext cx="889000" cy="1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11419</xdr:rowOff>
    </xdr:from>
    <xdr:to>
      <xdr:col>36</xdr:col>
      <xdr:colOff>165100</xdr:colOff>
      <xdr:row>39</xdr:row>
      <xdr:rowOff>113019</xdr:rowOff>
    </xdr:to>
    <xdr:sp macro="" textlink="">
      <xdr:nvSpPr>
        <xdr:cNvPr id="139" name="楕円 138"/>
        <xdr:cNvSpPr/>
      </xdr:nvSpPr>
      <xdr:spPr>
        <a:xfrm>
          <a:off x="6921500" y="6697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61781</xdr:rowOff>
    </xdr:from>
    <xdr:to>
      <xdr:col>41</xdr:col>
      <xdr:colOff>50800</xdr:colOff>
      <xdr:row>39</xdr:row>
      <xdr:rowOff>62219</xdr:rowOff>
    </xdr:to>
    <xdr:cxnSp macro="">
      <xdr:nvCxnSpPr>
        <xdr:cNvPr id="140" name="直線コネクタ 139"/>
        <xdr:cNvCxnSpPr/>
      </xdr:nvCxnSpPr>
      <xdr:spPr>
        <a:xfrm flipV="1">
          <a:off x="6972300" y="6748331"/>
          <a:ext cx="889000" cy="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90621</xdr:rowOff>
    </xdr:from>
    <xdr:ext cx="534377" cy="259045"/>
    <xdr:sp macro="" textlink="">
      <xdr:nvSpPr>
        <xdr:cNvPr id="141" name="n_1aveValue【道路】&#10;一人当たり延長"/>
        <xdr:cNvSpPr txBox="1"/>
      </xdr:nvSpPr>
      <xdr:spPr>
        <a:xfrm>
          <a:off x="9359411" y="7120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85648</xdr:rowOff>
    </xdr:from>
    <xdr:ext cx="534377" cy="259045"/>
    <xdr:sp macro="" textlink="">
      <xdr:nvSpPr>
        <xdr:cNvPr id="142" name="n_2aveValue【道路】&#10;一人当たり延長"/>
        <xdr:cNvSpPr txBox="1"/>
      </xdr:nvSpPr>
      <xdr:spPr>
        <a:xfrm>
          <a:off x="8483111" y="7115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84241</xdr:rowOff>
    </xdr:from>
    <xdr:ext cx="534377" cy="259045"/>
    <xdr:sp macro="" textlink="">
      <xdr:nvSpPr>
        <xdr:cNvPr id="143" name="n_3aveValue【道路】&#10;一人当たり延長"/>
        <xdr:cNvSpPr txBox="1"/>
      </xdr:nvSpPr>
      <xdr:spPr>
        <a:xfrm>
          <a:off x="7594111" y="7113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90133</xdr:rowOff>
    </xdr:from>
    <xdr:ext cx="534377" cy="259045"/>
    <xdr:sp macro="" textlink="">
      <xdr:nvSpPr>
        <xdr:cNvPr id="144" name="n_4aveValue【道路】&#10;一人当たり延長"/>
        <xdr:cNvSpPr txBox="1"/>
      </xdr:nvSpPr>
      <xdr:spPr>
        <a:xfrm>
          <a:off x="6705111" y="711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37</xdr:row>
      <xdr:rowOff>106115</xdr:rowOff>
    </xdr:from>
    <xdr:ext cx="599010" cy="259045"/>
    <xdr:sp macro="" textlink="">
      <xdr:nvSpPr>
        <xdr:cNvPr id="145" name="n_1mainValue【道路】&#10;一人当たり延長"/>
        <xdr:cNvSpPr txBox="1"/>
      </xdr:nvSpPr>
      <xdr:spPr>
        <a:xfrm>
          <a:off x="9327094" y="6449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37</xdr:row>
      <xdr:rowOff>127786</xdr:rowOff>
    </xdr:from>
    <xdr:ext cx="599010" cy="259045"/>
    <xdr:sp macro="" textlink="">
      <xdr:nvSpPr>
        <xdr:cNvPr id="146" name="n_2mainValue【道路】&#10;一人当たり延長"/>
        <xdr:cNvSpPr txBox="1"/>
      </xdr:nvSpPr>
      <xdr:spPr>
        <a:xfrm>
          <a:off x="8450794" y="6471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132294</xdr:colOff>
      <xdr:row>37</xdr:row>
      <xdr:rowOff>129108</xdr:rowOff>
    </xdr:from>
    <xdr:ext cx="599010" cy="259045"/>
    <xdr:sp macro="" textlink="">
      <xdr:nvSpPr>
        <xdr:cNvPr id="147" name="n_3mainValue【道路】&#10;一人当たり延長"/>
        <xdr:cNvSpPr txBox="1"/>
      </xdr:nvSpPr>
      <xdr:spPr>
        <a:xfrm>
          <a:off x="7561794" y="6472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5294</xdr:colOff>
      <xdr:row>37</xdr:row>
      <xdr:rowOff>129546</xdr:rowOff>
    </xdr:from>
    <xdr:ext cx="599010" cy="259045"/>
    <xdr:sp macro="" textlink="">
      <xdr:nvSpPr>
        <xdr:cNvPr id="148" name="n_4mainValue【道路】&#10;一人当たり延長"/>
        <xdr:cNvSpPr txBox="1"/>
      </xdr:nvSpPr>
      <xdr:spPr>
        <a:xfrm>
          <a:off x="6672794" y="6473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109401</xdr:rowOff>
    </xdr:from>
    <xdr:to>
      <xdr:col>24</xdr:col>
      <xdr:colOff>62865</xdr:colOff>
      <xdr:row>64</xdr:row>
      <xdr:rowOff>50619</xdr:rowOff>
    </xdr:to>
    <xdr:cxnSp macro="">
      <xdr:nvCxnSpPr>
        <xdr:cNvPr id="174" name="直線コネクタ 173"/>
        <xdr:cNvCxnSpPr/>
      </xdr:nvCxnSpPr>
      <xdr:spPr>
        <a:xfrm flipV="1">
          <a:off x="4634865" y="9539151"/>
          <a:ext cx="0" cy="1484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54446</xdr:rowOff>
    </xdr:from>
    <xdr:ext cx="405111" cy="259045"/>
    <xdr:sp macro="" textlink="">
      <xdr:nvSpPr>
        <xdr:cNvPr id="175" name="【橋りょう・トンネル】&#10;有形固定資産減価償却率最小値テキスト"/>
        <xdr:cNvSpPr txBox="1"/>
      </xdr:nvSpPr>
      <xdr:spPr>
        <a:xfrm>
          <a:off x="4673600" y="1102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50619</xdr:rowOff>
    </xdr:from>
    <xdr:to>
      <xdr:col>24</xdr:col>
      <xdr:colOff>152400</xdr:colOff>
      <xdr:row>64</xdr:row>
      <xdr:rowOff>50619</xdr:rowOff>
    </xdr:to>
    <xdr:cxnSp macro="">
      <xdr:nvCxnSpPr>
        <xdr:cNvPr id="176" name="直線コネクタ 175"/>
        <xdr:cNvCxnSpPr/>
      </xdr:nvCxnSpPr>
      <xdr:spPr>
        <a:xfrm>
          <a:off x="4546600" y="1102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56078</xdr:rowOff>
    </xdr:from>
    <xdr:ext cx="340478" cy="259045"/>
    <xdr:sp macro="" textlink="">
      <xdr:nvSpPr>
        <xdr:cNvPr id="177" name="【橋りょう・トンネル】&#10;有形固定資産減価償却率最大値テキスト"/>
        <xdr:cNvSpPr txBox="1"/>
      </xdr:nvSpPr>
      <xdr:spPr>
        <a:xfrm>
          <a:off x="4673600" y="931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109401</xdr:rowOff>
    </xdr:from>
    <xdr:to>
      <xdr:col>24</xdr:col>
      <xdr:colOff>152400</xdr:colOff>
      <xdr:row>55</xdr:row>
      <xdr:rowOff>109401</xdr:rowOff>
    </xdr:to>
    <xdr:cxnSp macro="">
      <xdr:nvCxnSpPr>
        <xdr:cNvPr id="178" name="直線コネクタ 177"/>
        <xdr:cNvCxnSpPr/>
      </xdr:nvCxnSpPr>
      <xdr:spPr>
        <a:xfrm>
          <a:off x="4546600" y="953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95811</xdr:rowOff>
    </xdr:from>
    <xdr:ext cx="405111" cy="259045"/>
    <xdr:sp macro="" textlink="">
      <xdr:nvSpPr>
        <xdr:cNvPr id="179" name="【橋りょう・トンネル】&#10;有形固定資産減価償却率平均値テキスト"/>
        <xdr:cNvSpPr txBox="1"/>
      </xdr:nvSpPr>
      <xdr:spPr>
        <a:xfrm>
          <a:off x="4673600" y="103828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117384</xdr:rowOff>
    </xdr:from>
    <xdr:to>
      <xdr:col>24</xdr:col>
      <xdr:colOff>114300</xdr:colOff>
      <xdr:row>61</xdr:row>
      <xdr:rowOff>47534</xdr:rowOff>
    </xdr:to>
    <xdr:sp macro="" textlink="">
      <xdr:nvSpPr>
        <xdr:cNvPr id="180" name="フローチャート: 判断 179"/>
        <xdr:cNvSpPr/>
      </xdr:nvSpPr>
      <xdr:spPr>
        <a:xfrm>
          <a:off x="45847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132080</xdr:rowOff>
    </xdr:from>
    <xdr:to>
      <xdr:col>20</xdr:col>
      <xdr:colOff>38100</xdr:colOff>
      <xdr:row>61</xdr:row>
      <xdr:rowOff>62230</xdr:rowOff>
    </xdr:to>
    <xdr:sp macro="" textlink="">
      <xdr:nvSpPr>
        <xdr:cNvPr id="181" name="フローチャート: 判断 180"/>
        <xdr:cNvSpPr/>
      </xdr:nvSpPr>
      <xdr:spPr>
        <a:xfrm>
          <a:off x="3746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109220</xdr:rowOff>
    </xdr:from>
    <xdr:to>
      <xdr:col>15</xdr:col>
      <xdr:colOff>101600</xdr:colOff>
      <xdr:row>61</xdr:row>
      <xdr:rowOff>39370</xdr:rowOff>
    </xdr:to>
    <xdr:sp macro="" textlink="">
      <xdr:nvSpPr>
        <xdr:cNvPr id="182" name="フローチャート: 判断 181"/>
        <xdr:cNvSpPr/>
      </xdr:nvSpPr>
      <xdr:spPr>
        <a:xfrm>
          <a:off x="2857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91259</xdr:rowOff>
    </xdr:from>
    <xdr:to>
      <xdr:col>10</xdr:col>
      <xdr:colOff>165100</xdr:colOff>
      <xdr:row>61</xdr:row>
      <xdr:rowOff>21409</xdr:rowOff>
    </xdr:to>
    <xdr:sp macro="" textlink="">
      <xdr:nvSpPr>
        <xdr:cNvPr id="183" name="フローチャート: 判断 182"/>
        <xdr:cNvSpPr/>
      </xdr:nvSpPr>
      <xdr:spPr>
        <a:xfrm>
          <a:off x="1968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66766</xdr:rowOff>
    </xdr:from>
    <xdr:to>
      <xdr:col>6</xdr:col>
      <xdr:colOff>38100</xdr:colOff>
      <xdr:row>60</xdr:row>
      <xdr:rowOff>168366</xdr:rowOff>
    </xdr:to>
    <xdr:sp macro="" textlink="">
      <xdr:nvSpPr>
        <xdr:cNvPr id="184" name="フローチャート: 判断 183"/>
        <xdr:cNvSpPr/>
      </xdr:nvSpPr>
      <xdr:spPr>
        <a:xfrm>
          <a:off x="10795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83094</xdr:rowOff>
    </xdr:from>
    <xdr:to>
      <xdr:col>24</xdr:col>
      <xdr:colOff>114300</xdr:colOff>
      <xdr:row>61</xdr:row>
      <xdr:rowOff>13244</xdr:rowOff>
    </xdr:to>
    <xdr:sp macro="" textlink="">
      <xdr:nvSpPr>
        <xdr:cNvPr id="190" name="楕円 189"/>
        <xdr:cNvSpPr/>
      </xdr:nvSpPr>
      <xdr:spPr>
        <a:xfrm>
          <a:off x="4584700" y="1037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105971</xdr:rowOff>
    </xdr:from>
    <xdr:ext cx="405111" cy="259045"/>
    <xdr:sp macro="" textlink="">
      <xdr:nvSpPr>
        <xdr:cNvPr id="191" name="【橋りょう・トンネル】&#10;有形固定資産減価償却率該当値テキスト"/>
        <xdr:cNvSpPr txBox="1"/>
      </xdr:nvSpPr>
      <xdr:spPr>
        <a:xfrm>
          <a:off x="4673600" y="10221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81462</xdr:rowOff>
    </xdr:from>
    <xdr:to>
      <xdr:col>20</xdr:col>
      <xdr:colOff>38100</xdr:colOff>
      <xdr:row>61</xdr:row>
      <xdr:rowOff>11612</xdr:rowOff>
    </xdr:to>
    <xdr:sp macro="" textlink="">
      <xdr:nvSpPr>
        <xdr:cNvPr id="192" name="楕円 191"/>
        <xdr:cNvSpPr/>
      </xdr:nvSpPr>
      <xdr:spPr>
        <a:xfrm>
          <a:off x="3746500" y="1036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132262</xdr:rowOff>
    </xdr:from>
    <xdr:to>
      <xdr:col>24</xdr:col>
      <xdr:colOff>63500</xdr:colOff>
      <xdr:row>60</xdr:row>
      <xdr:rowOff>133894</xdr:rowOff>
    </xdr:to>
    <xdr:cxnSp macro="">
      <xdr:nvCxnSpPr>
        <xdr:cNvPr id="193" name="直線コネクタ 192"/>
        <xdr:cNvCxnSpPr/>
      </xdr:nvCxnSpPr>
      <xdr:spPr>
        <a:xfrm>
          <a:off x="3797300" y="10419262"/>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83094</xdr:rowOff>
    </xdr:from>
    <xdr:to>
      <xdr:col>15</xdr:col>
      <xdr:colOff>101600</xdr:colOff>
      <xdr:row>61</xdr:row>
      <xdr:rowOff>13244</xdr:rowOff>
    </xdr:to>
    <xdr:sp macro="" textlink="">
      <xdr:nvSpPr>
        <xdr:cNvPr id="194" name="楕円 193"/>
        <xdr:cNvSpPr/>
      </xdr:nvSpPr>
      <xdr:spPr>
        <a:xfrm>
          <a:off x="2857500" y="1037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132262</xdr:rowOff>
    </xdr:from>
    <xdr:to>
      <xdr:col>19</xdr:col>
      <xdr:colOff>177800</xdr:colOff>
      <xdr:row>60</xdr:row>
      <xdr:rowOff>133894</xdr:rowOff>
    </xdr:to>
    <xdr:cxnSp macro="">
      <xdr:nvCxnSpPr>
        <xdr:cNvPr id="195" name="直線コネクタ 194"/>
        <xdr:cNvCxnSpPr/>
      </xdr:nvCxnSpPr>
      <xdr:spPr>
        <a:xfrm flipV="1">
          <a:off x="2908300" y="10419262"/>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96157</xdr:rowOff>
    </xdr:from>
    <xdr:to>
      <xdr:col>10</xdr:col>
      <xdr:colOff>165100</xdr:colOff>
      <xdr:row>61</xdr:row>
      <xdr:rowOff>26307</xdr:rowOff>
    </xdr:to>
    <xdr:sp macro="" textlink="">
      <xdr:nvSpPr>
        <xdr:cNvPr id="196" name="楕円 195"/>
        <xdr:cNvSpPr/>
      </xdr:nvSpPr>
      <xdr:spPr>
        <a:xfrm>
          <a:off x="1968500" y="1038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133894</xdr:rowOff>
    </xdr:from>
    <xdr:to>
      <xdr:col>15</xdr:col>
      <xdr:colOff>50800</xdr:colOff>
      <xdr:row>60</xdr:row>
      <xdr:rowOff>146957</xdr:rowOff>
    </xdr:to>
    <xdr:cxnSp macro="">
      <xdr:nvCxnSpPr>
        <xdr:cNvPr id="197" name="直線コネクタ 196"/>
        <xdr:cNvCxnSpPr/>
      </xdr:nvCxnSpPr>
      <xdr:spPr>
        <a:xfrm flipV="1">
          <a:off x="2019300" y="1042089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104322</xdr:rowOff>
    </xdr:from>
    <xdr:to>
      <xdr:col>6</xdr:col>
      <xdr:colOff>38100</xdr:colOff>
      <xdr:row>61</xdr:row>
      <xdr:rowOff>34472</xdr:rowOff>
    </xdr:to>
    <xdr:sp macro="" textlink="">
      <xdr:nvSpPr>
        <xdr:cNvPr id="198" name="楕円 197"/>
        <xdr:cNvSpPr/>
      </xdr:nvSpPr>
      <xdr:spPr>
        <a:xfrm>
          <a:off x="1079500" y="1039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146957</xdr:rowOff>
    </xdr:from>
    <xdr:to>
      <xdr:col>10</xdr:col>
      <xdr:colOff>114300</xdr:colOff>
      <xdr:row>60</xdr:row>
      <xdr:rowOff>155122</xdr:rowOff>
    </xdr:to>
    <xdr:cxnSp macro="">
      <xdr:nvCxnSpPr>
        <xdr:cNvPr id="199" name="直線コネクタ 198"/>
        <xdr:cNvCxnSpPr/>
      </xdr:nvCxnSpPr>
      <xdr:spPr>
        <a:xfrm flipV="1">
          <a:off x="1130300" y="10433957"/>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53357</xdr:rowOff>
    </xdr:from>
    <xdr:ext cx="405111" cy="259045"/>
    <xdr:sp macro="" textlink="">
      <xdr:nvSpPr>
        <xdr:cNvPr id="200" name="n_1aveValue【橋りょう・トンネル】&#10;有形固定資産減価償却率"/>
        <xdr:cNvSpPr txBox="1"/>
      </xdr:nvSpPr>
      <xdr:spPr>
        <a:xfrm>
          <a:off x="35820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30497</xdr:rowOff>
    </xdr:from>
    <xdr:ext cx="405111" cy="259045"/>
    <xdr:sp macro="" textlink="">
      <xdr:nvSpPr>
        <xdr:cNvPr id="201" name="n_2aveValue【橋りょう・トンネル】&#10;有形固定資産減価償却率"/>
        <xdr:cNvSpPr txBox="1"/>
      </xdr:nvSpPr>
      <xdr:spPr>
        <a:xfrm>
          <a:off x="27057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37936</xdr:rowOff>
    </xdr:from>
    <xdr:ext cx="405111" cy="259045"/>
    <xdr:sp macro="" textlink="">
      <xdr:nvSpPr>
        <xdr:cNvPr id="202" name="n_3aveValue【橋りょう・トンネル】&#10;有形固定資産減価償却率"/>
        <xdr:cNvSpPr txBox="1"/>
      </xdr:nvSpPr>
      <xdr:spPr>
        <a:xfrm>
          <a:off x="1816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13443</xdr:rowOff>
    </xdr:from>
    <xdr:ext cx="405111" cy="259045"/>
    <xdr:sp macro="" textlink="">
      <xdr:nvSpPr>
        <xdr:cNvPr id="203" name="n_4aveValue【橋りょう・トンネル】&#10;有形固定資産減価償却率"/>
        <xdr:cNvSpPr txBox="1"/>
      </xdr:nvSpPr>
      <xdr:spPr>
        <a:xfrm>
          <a:off x="927744" y="1012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28139</xdr:rowOff>
    </xdr:from>
    <xdr:ext cx="405111" cy="259045"/>
    <xdr:sp macro="" textlink="">
      <xdr:nvSpPr>
        <xdr:cNvPr id="204" name="n_1mainValue【橋りょう・トンネル】&#10;有形固定資産減価償却率"/>
        <xdr:cNvSpPr txBox="1"/>
      </xdr:nvSpPr>
      <xdr:spPr>
        <a:xfrm>
          <a:off x="3582044" y="1014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29771</xdr:rowOff>
    </xdr:from>
    <xdr:ext cx="405111" cy="259045"/>
    <xdr:sp macro="" textlink="">
      <xdr:nvSpPr>
        <xdr:cNvPr id="205" name="n_2mainValue【橋りょう・トンネル】&#10;有形固定資産減価償却率"/>
        <xdr:cNvSpPr txBox="1"/>
      </xdr:nvSpPr>
      <xdr:spPr>
        <a:xfrm>
          <a:off x="2705744" y="1014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17434</xdr:rowOff>
    </xdr:from>
    <xdr:ext cx="405111" cy="259045"/>
    <xdr:sp macro="" textlink="">
      <xdr:nvSpPr>
        <xdr:cNvPr id="206" name="n_3mainValue【橋りょう・トンネル】&#10;有形固定資産減価償却率"/>
        <xdr:cNvSpPr txBox="1"/>
      </xdr:nvSpPr>
      <xdr:spPr>
        <a:xfrm>
          <a:off x="1816744" y="1047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25599</xdr:rowOff>
    </xdr:from>
    <xdr:ext cx="405111" cy="259045"/>
    <xdr:sp macro="" textlink="">
      <xdr:nvSpPr>
        <xdr:cNvPr id="207" name="n_4mainValue【橋りょう・トンネル】&#10;有形固定資産減価償却率"/>
        <xdr:cNvSpPr txBox="1"/>
      </xdr:nvSpPr>
      <xdr:spPr>
        <a:xfrm>
          <a:off x="927744" y="10484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8" name="直線コネクタ 21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9" name="テキスト ボックス 218"/>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0" name="直線コネクタ 21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1" name="テキスト ボックス 220"/>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2" name="直線コネクタ 22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3" name="テキスト ボックス 222"/>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4" name="直線コネクタ 22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5" name="テキスト ボックス 224"/>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23888</xdr:rowOff>
    </xdr:from>
    <xdr:to>
      <xdr:col>54</xdr:col>
      <xdr:colOff>189865</xdr:colOff>
      <xdr:row>63</xdr:row>
      <xdr:rowOff>169952</xdr:rowOff>
    </xdr:to>
    <xdr:cxnSp macro="">
      <xdr:nvCxnSpPr>
        <xdr:cNvPr id="229" name="直線コネクタ 228"/>
        <xdr:cNvCxnSpPr/>
      </xdr:nvCxnSpPr>
      <xdr:spPr>
        <a:xfrm flipV="1">
          <a:off x="10476865" y="9625088"/>
          <a:ext cx="0" cy="1346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2329</xdr:rowOff>
    </xdr:from>
    <xdr:ext cx="469744" cy="259045"/>
    <xdr:sp macro="" textlink="">
      <xdr:nvSpPr>
        <xdr:cNvPr id="230" name="【橋りょう・トンネル】&#10;一人当たり有形固定資産（償却資産）額最小値テキスト"/>
        <xdr:cNvSpPr txBox="1"/>
      </xdr:nvSpPr>
      <xdr:spPr>
        <a:xfrm>
          <a:off x="10515600" y="10975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169952</xdr:rowOff>
    </xdr:from>
    <xdr:to>
      <xdr:col>55</xdr:col>
      <xdr:colOff>88900</xdr:colOff>
      <xdr:row>63</xdr:row>
      <xdr:rowOff>169952</xdr:rowOff>
    </xdr:to>
    <xdr:cxnSp macro="">
      <xdr:nvCxnSpPr>
        <xdr:cNvPr id="231" name="直線コネクタ 230"/>
        <xdr:cNvCxnSpPr/>
      </xdr:nvCxnSpPr>
      <xdr:spPr>
        <a:xfrm>
          <a:off x="10388600" y="10971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142015</xdr:rowOff>
    </xdr:from>
    <xdr:ext cx="690189" cy="259045"/>
    <xdr:sp macro="" textlink="">
      <xdr:nvSpPr>
        <xdr:cNvPr id="232" name="【橋りょう・トンネル】&#10;一人当たり有形固定資産（償却資産）額最大値テキスト"/>
        <xdr:cNvSpPr txBox="1"/>
      </xdr:nvSpPr>
      <xdr:spPr>
        <a:xfrm>
          <a:off x="10515600" y="94003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5,895,505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23888</xdr:rowOff>
    </xdr:from>
    <xdr:to>
      <xdr:col>55</xdr:col>
      <xdr:colOff>88900</xdr:colOff>
      <xdr:row>56</xdr:row>
      <xdr:rowOff>23888</xdr:rowOff>
    </xdr:to>
    <xdr:cxnSp macro="">
      <xdr:nvCxnSpPr>
        <xdr:cNvPr id="233" name="直線コネクタ 232"/>
        <xdr:cNvCxnSpPr/>
      </xdr:nvCxnSpPr>
      <xdr:spPr>
        <a:xfrm>
          <a:off x="10388600" y="9625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14114</xdr:rowOff>
    </xdr:from>
    <xdr:ext cx="690189" cy="259045"/>
    <xdr:sp macro="" textlink="">
      <xdr:nvSpPr>
        <xdr:cNvPr id="234" name="【橋りょう・トンネル】&#10;一人当たり有形固定資産（償却資産）額平均値テキスト"/>
        <xdr:cNvSpPr txBox="1"/>
      </xdr:nvSpPr>
      <xdr:spPr>
        <a:xfrm>
          <a:off x="10515600" y="10644014"/>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35687</xdr:rowOff>
    </xdr:from>
    <xdr:to>
      <xdr:col>55</xdr:col>
      <xdr:colOff>50800</xdr:colOff>
      <xdr:row>62</xdr:row>
      <xdr:rowOff>137287</xdr:rowOff>
    </xdr:to>
    <xdr:sp macro="" textlink="">
      <xdr:nvSpPr>
        <xdr:cNvPr id="235" name="フローチャート: 判断 234"/>
        <xdr:cNvSpPr/>
      </xdr:nvSpPr>
      <xdr:spPr>
        <a:xfrm>
          <a:off x="10426700" y="1066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5440</xdr:rowOff>
    </xdr:from>
    <xdr:to>
      <xdr:col>50</xdr:col>
      <xdr:colOff>165100</xdr:colOff>
      <xdr:row>62</xdr:row>
      <xdr:rowOff>107040</xdr:rowOff>
    </xdr:to>
    <xdr:sp macro="" textlink="">
      <xdr:nvSpPr>
        <xdr:cNvPr id="236" name="フローチャート: 判断 235"/>
        <xdr:cNvSpPr/>
      </xdr:nvSpPr>
      <xdr:spPr>
        <a:xfrm>
          <a:off x="9588500" y="1063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49046</xdr:rowOff>
    </xdr:from>
    <xdr:to>
      <xdr:col>46</xdr:col>
      <xdr:colOff>38100</xdr:colOff>
      <xdr:row>62</xdr:row>
      <xdr:rowOff>150646</xdr:rowOff>
    </xdr:to>
    <xdr:sp macro="" textlink="">
      <xdr:nvSpPr>
        <xdr:cNvPr id="237" name="フローチャート: 判断 236"/>
        <xdr:cNvSpPr/>
      </xdr:nvSpPr>
      <xdr:spPr>
        <a:xfrm>
          <a:off x="8699500" y="1067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59434</xdr:rowOff>
    </xdr:from>
    <xdr:to>
      <xdr:col>41</xdr:col>
      <xdr:colOff>101600</xdr:colOff>
      <xdr:row>62</xdr:row>
      <xdr:rowOff>161034</xdr:rowOff>
    </xdr:to>
    <xdr:sp macro="" textlink="">
      <xdr:nvSpPr>
        <xdr:cNvPr id="238" name="フローチャート: 判断 237"/>
        <xdr:cNvSpPr/>
      </xdr:nvSpPr>
      <xdr:spPr>
        <a:xfrm>
          <a:off x="7810500" y="106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54958</xdr:rowOff>
    </xdr:from>
    <xdr:to>
      <xdr:col>36</xdr:col>
      <xdr:colOff>165100</xdr:colOff>
      <xdr:row>62</xdr:row>
      <xdr:rowOff>156558</xdr:rowOff>
    </xdr:to>
    <xdr:sp macro="" textlink="">
      <xdr:nvSpPr>
        <xdr:cNvPr id="239" name="フローチャート: 判断 238"/>
        <xdr:cNvSpPr/>
      </xdr:nvSpPr>
      <xdr:spPr>
        <a:xfrm>
          <a:off x="6921500" y="10684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67087</xdr:rowOff>
    </xdr:from>
    <xdr:to>
      <xdr:col>55</xdr:col>
      <xdr:colOff>50800</xdr:colOff>
      <xdr:row>61</xdr:row>
      <xdr:rowOff>168687</xdr:rowOff>
    </xdr:to>
    <xdr:sp macro="" textlink="">
      <xdr:nvSpPr>
        <xdr:cNvPr id="245" name="楕円 244"/>
        <xdr:cNvSpPr/>
      </xdr:nvSpPr>
      <xdr:spPr>
        <a:xfrm>
          <a:off x="10426700" y="10525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89964</xdr:rowOff>
    </xdr:from>
    <xdr:ext cx="690189" cy="259045"/>
    <xdr:sp macro="" textlink="">
      <xdr:nvSpPr>
        <xdr:cNvPr id="246" name="【橋りょう・トンネル】&#10;一人当たり有形固定資産（償却資産）額該当値テキスト"/>
        <xdr:cNvSpPr txBox="1"/>
      </xdr:nvSpPr>
      <xdr:spPr>
        <a:xfrm>
          <a:off x="10515600" y="103769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1,734,312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79683</xdr:rowOff>
    </xdr:from>
    <xdr:to>
      <xdr:col>50</xdr:col>
      <xdr:colOff>165100</xdr:colOff>
      <xdr:row>62</xdr:row>
      <xdr:rowOff>9833</xdr:rowOff>
    </xdr:to>
    <xdr:sp macro="" textlink="">
      <xdr:nvSpPr>
        <xdr:cNvPr id="247" name="楕円 246"/>
        <xdr:cNvSpPr/>
      </xdr:nvSpPr>
      <xdr:spPr>
        <a:xfrm>
          <a:off x="9588500" y="10538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117887</xdr:rowOff>
    </xdr:from>
    <xdr:to>
      <xdr:col>55</xdr:col>
      <xdr:colOff>0</xdr:colOff>
      <xdr:row>61</xdr:row>
      <xdr:rowOff>130483</xdr:rowOff>
    </xdr:to>
    <xdr:cxnSp macro="">
      <xdr:nvCxnSpPr>
        <xdr:cNvPr id="248" name="直線コネクタ 247"/>
        <xdr:cNvCxnSpPr/>
      </xdr:nvCxnSpPr>
      <xdr:spPr>
        <a:xfrm flipV="1">
          <a:off x="9639300" y="10576337"/>
          <a:ext cx="838200" cy="12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106452</xdr:rowOff>
    </xdr:from>
    <xdr:to>
      <xdr:col>46</xdr:col>
      <xdr:colOff>38100</xdr:colOff>
      <xdr:row>62</xdr:row>
      <xdr:rowOff>36602</xdr:rowOff>
    </xdr:to>
    <xdr:sp macro="" textlink="">
      <xdr:nvSpPr>
        <xdr:cNvPr id="249" name="楕円 248"/>
        <xdr:cNvSpPr/>
      </xdr:nvSpPr>
      <xdr:spPr>
        <a:xfrm>
          <a:off x="8699500" y="10564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130483</xdr:rowOff>
    </xdr:from>
    <xdr:to>
      <xdr:col>50</xdr:col>
      <xdr:colOff>114300</xdr:colOff>
      <xdr:row>61</xdr:row>
      <xdr:rowOff>157252</xdr:rowOff>
    </xdr:to>
    <xdr:cxnSp macro="">
      <xdr:nvCxnSpPr>
        <xdr:cNvPr id="250" name="直線コネクタ 249"/>
        <xdr:cNvCxnSpPr/>
      </xdr:nvCxnSpPr>
      <xdr:spPr>
        <a:xfrm flipV="1">
          <a:off x="8750300" y="10588933"/>
          <a:ext cx="889000" cy="26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120738</xdr:rowOff>
    </xdr:from>
    <xdr:to>
      <xdr:col>41</xdr:col>
      <xdr:colOff>101600</xdr:colOff>
      <xdr:row>62</xdr:row>
      <xdr:rowOff>50888</xdr:rowOff>
    </xdr:to>
    <xdr:sp macro="" textlink="">
      <xdr:nvSpPr>
        <xdr:cNvPr id="251" name="楕円 250"/>
        <xdr:cNvSpPr/>
      </xdr:nvSpPr>
      <xdr:spPr>
        <a:xfrm>
          <a:off x="7810500" y="10579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157252</xdr:rowOff>
    </xdr:from>
    <xdr:to>
      <xdr:col>45</xdr:col>
      <xdr:colOff>177800</xdr:colOff>
      <xdr:row>62</xdr:row>
      <xdr:rowOff>88</xdr:rowOff>
    </xdr:to>
    <xdr:cxnSp macro="">
      <xdr:nvCxnSpPr>
        <xdr:cNvPr id="252" name="直線コネクタ 251"/>
        <xdr:cNvCxnSpPr/>
      </xdr:nvCxnSpPr>
      <xdr:spPr>
        <a:xfrm flipV="1">
          <a:off x="7861300" y="10615702"/>
          <a:ext cx="889000" cy="14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132713</xdr:rowOff>
    </xdr:from>
    <xdr:to>
      <xdr:col>36</xdr:col>
      <xdr:colOff>165100</xdr:colOff>
      <xdr:row>62</xdr:row>
      <xdr:rowOff>62863</xdr:rowOff>
    </xdr:to>
    <xdr:sp macro="" textlink="">
      <xdr:nvSpPr>
        <xdr:cNvPr id="253" name="楕円 252"/>
        <xdr:cNvSpPr/>
      </xdr:nvSpPr>
      <xdr:spPr>
        <a:xfrm>
          <a:off x="6921500" y="10591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88</xdr:rowOff>
    </xdr:from>
    <xdr:to>
      <xdr:col>41</xdr:col>
      <xdr:colOff>50800</xdr:colOff>
      <xdr:row>62</xdr:row>
      <xdr:rowOff>12063</xdr:rowOff>
    </xdr:to>
    <xdr:cxnSp macro="">
      <xdr:nvCxnSpPr>
        <xdr:cNvPr id="254" name="直線コネクタ 253"/>
        <xdr:cNvCxnSpPr/>
      </xdr:nvCxnSpPr>
      <xdr:spPr>
        <a:xfrm flipV="1">
          <a:off x="6972300" y="10629988"/>
          <a:ext cx="889000" cy="11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62</xdr:row>
      <xdr:rowOff>98167</xdr:rowOff>
    </xdr:from>
    <xdr:ext cx="690189" cy="259045"/>
    <xdr:sp macro="" textlink="">
      <xdr:nvSpPr>
        <xdr:cNvPr id="255" name="n_1aveValue【橋りょう・トンネル】&#10;一人当たり有形固定資産（償却資産）額"/>
        <xdr:cNvSpPr txBox="1"/>
      </xdr:nvSpPr>
      <xdr:spPr>
        <a:xfrm>
          <a:off x="9281505" y="107280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141773</xdr:rowOff>
    </xdr:from>
    <xdr:ext cx="690189" cy="259045"/>
    <xdr:sp macro="" textlink="">
      <xdr:nvSpPr>
        <xdr:cNvPr id="256" name="n_2aveValue【橋りょう・トンネル】&#10;一人当たり有形固定資産（償却資産）額"/>
        <xdr:cNvSpPr txBox="1"/>
      </xdr:nvSpPr>
      <xdr:spPr>
        <a:xfrm>
          <a:off x="8405205" y="107716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62</xdr:row>
      <xdr:rowOff>152161</xdr:rowOff>
    </xdr:from>
    <xdr:ext cx="690189" cy="259045"/>
    <xdr:sp macro="" textlink="">
      <xdr:nvSpPr>
        <xdr:cNvPr id="257" name="n_3aveValue【橋りょう・トンネル】&#10;一人当たり有形固定資産（償却資産）額"/>
        <xdr:cNvSpPr txBox="1"/>
      </xdr:nvSpPr>
      <xdr:spPr>
        <a:xfrm>
          <a:off x="7516205" y="107820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62</xdr:row>
      <xdr:rowOff>147685</xdr:rowOff>
    </xdr:from>
    <xdr:ext cx="690189" cy="259045"/>
    <xdr:sp macro="" textlink="">
      <xdr:nvSpPr>
        <xdr:cNvPr id="258" name="n_4aveValue【橋りょう・トンネル】&#10;一人当たり有形固定資産（償却資産）額"/>
        <xdr:cNvSpPr txBox="1"/>
      </xdr:nvSpPr>
      <xdr:spPr>
        <a:xfrm>
          <a:off x="6627205" y="107775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60</xdr:row>
      <xdr:rowOff>26360</xdr:rowOff>
    </xdr:from>
    <xdr:ext cx="690189" cy="259045"/>
    <xdr:sp macro="" textlink="">
      <xdr:nvSpPr>
        <xdr:cNvPr id="259" name="n_1mainValue【橋りょう・トンネル】&#10;一人当たり有形固定資産（償却資産）額"/>
        <xdr:cNvSpPr txBox="1"/>
      </xdr:nvSpPr>
      <xdr:spPr>
        <a:xfrm>
          <a:off x="9281505" y="103133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60</xdr:row>
      <xdr:rowOff>53129</xdr:rowOff>
    </xdr:from>
    <xdr:ext cx="690189" cy="259045"/>
    <xdr:sp macro="" textlink="">
      <xdr:nvSpPr>
        <xdr:cNvPr id="260" name="n_2mainValue【橋りょう・トンネル】&#10;一人当たり有形固定資産（償却資産）額"/>
        <xdr:cNvSpPr txBox="1"/>
      </xdr:nvSpPr>
      <xdr:spPr>
        <a:xfrm>
          <a:off x="8405205" y="103401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60</xdr:row>
      <xdr:rowOff>67415</xdr:rowOff>
    </xdr:from>
    <xdr:ext cx="690189" cy="259045"/>
    <xdr:sp macro="" textlink="">
      <xdr:nvSpPr>
        <xdr:cNvPr id="261" name="n_3mainValue【橋りょう・トンネル】&#10;一人当たり有形固定資産（償却資産）額"/>
        <xdr:cNvSpPr txBox="1"/>
      </xdr:nvSpPr>
      <xdr:spPr>
        <a:xfrm>
          <a:off x="7516205" y="103544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60</xdr:row>
      <xdr:rowOff>79390</xdr:rowOff>
    </xdr:from>
    <xdr:ext cx="690189" cy="259045"/>
    <xdr:sp macro="" textlink="">
      <xdr:nvSpPr>
        <xdr:cNvPr id="262" name="n_4mainValue【橋りょう・トンネル】&#10;一人当たり有形固定資産（償却資産）額"/>
        <xdr:cNvSpPr txBox="1"/>
      </xdr:nvSpPr>
      <xdr:spPr>
        <a:xfrm>
          <a:off x="6627205" y="103663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126274</xdr:rowOff>
    </xdr:from>
    <xdr:to>
      <xdr:col>24</xdr:col>
      <xdr:colOff>62865</xdr:colOff>
      <xdr:row>86</xdr:row>
      <xdr:rowOff>168729</xdr:rowOff>
    </xdr:to>
    <xdr:cxnSp macro="">
      <xdr:nvCxnSpPr>
        <xdr:cNvPr id="288" name="直線コネクタ 287"/>
        <xdr:cNvCxnSpPr/>
      </xdr:nvCxnSpPr>
      <xdr:spPr>
        <a:xfrm flipV="1">
          <a:off x="4634865" y="13499374"/>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9"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0" name="直線コネクタ 289"/>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72951</xdr:rowOff>
    </xdr:from>
    <xdr:ext cx="405111" cy="259045"/>
    <xdr:sp macro="" textlink="">
      <xdr:nvSpPr>
        <xdr:cNvPr id="291" name="【公営住宅】&#10;有形固定資産減価償却率最大値テキスト"/>
        <xdr:cNvSpPr txBox="1"/>
      </xdr:nvSpPr>
      <xdr:spPr>
        <a:xfrm>
          <a:off x="4673600" y="1327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126274</xdr:rowOff>
    </xdr:from>
    <xdr:to>
      <xdr:col>24</xdr:col>
      <xdr:colOff>152400</xdr:colOff>
      <xdr:row>78</xdr:row>
      <xdr:rowOff>126274</xdr:rowOff>
    </xdr:to>
    <xdr:cxnSp macro="">
      <xdr:nvCxnSpPr>
        <xdr:cNvPr id="292" name="直線コネクタ 291"/>
        <xdr:cNvCxnSpPr/>
      </xdr:nvCxnSpPr>
      <xdr:spPr>
        <a:xfrm>
          <a:off x="4546600" y="1349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8545</xdr:rowOff>
    </xdr:from>
    <xdr:ext cx="405111" cy="259045"/>
    <xdr:sp macro="" textlink="">
      <xdr:nvSpPr>
        <xdr:cNvPr id="293" name="【公営住宅】&#10;有形固定資産減価償却率平均値テキスト"/>
        <xdr:cNvSpPr txBox="1"/>
      </xdr:nvSpPr>
      <xdr:spPr>
        <a:xfrm>
          <a:off x="4673600" y="140674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157118</xdr:rowOff>
    </xdr:from>
    <xdr:to>
      <xdr:col>24</xdr:col>
      <xdr:colOff>114300</xdr:colOff>
      <xdr:row>83</xdr:row>
      <xdr:rowOff>87268</xdr:rowOff>
    </xdr:to>
    <xdr:sp macro="" textlink="">
      <xdr:nvSpPr>
        <xdr:cNvPr id="294" name="フローチャート: 判断 293"/>
        <xdr:cNvSpPr/>
      </xdr:nvSpPr>
      <xdr:spPr>
        <a:xfrm>
          <a:off x="4584700" y="14216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129358</xdr:rowOff>
    </xdr:from>
    <xdr:to>
      <xdr:col>20</xdr:col>
      <xdr:colOff>38100</xdr:colOff>
      <xdr:row>83</xdr:row>
      <xdr:rowOff>59508</xdr:rowOff>
    </xdr:to>
    <xdr:sp macro="" textlink="">
      <xdr:nvSpPr>
        <xdr:cNvPr id="295" name="フローチャート: 判断 294"/>
        <xdr:cNvSpPr/>
      </xdr:nvSpPr>
      <xdr:spPr>
        <a:xfrm>
          <a:off x="3746500" y="1418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139156</xdr:rowOff>
    </xdr:from>
    <xdr:to>
      <xdr:col>15</xdr:col>
      <xdr:colOff>101600</xdr:colOff>
      <xdr:row>83</xdr:row>
      <xdr:rowOff>69306</xdr:rowOff>
    </xdr:to>
    <xdr:sp macro="" textlink="">
      <xdr:nvSpPr>
        <xdr:cNvPr id="296" name="フローチャート: 判断 295"/>
        <xdr:cNvSpPr/>
      </xdr:nvSpPr>
      <xdr:spPr>
        <a:xfrm>
          <a:off x="2857500" y="1419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122827</xdr:rowOff>
    </xdr:from>
    <xdr:to>
      <xdr:col>10</xdr:col>
      <xdr:colOff>165100</xdr:colOff>
      <xdr:row>83</xdr:row>
      <xdr:rowOff>52977</xdr:rowOff>
    </xdr:to>
    <xdr:sp macro="" textlink="">
      <xdr:nvSpPr>
        <xdr:cNvPr id="297" name="フローチャート: 判断 296"/>
        <xdr:cNvSpPr/>
      </xdr:nvSpPr>
      <xdr:spPr>
        <a:xfrm>
          <a:off x="1968500" y="1418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88537</xdr:rowOff>
    </xdr:from>
    <xdr:to>
      <xdr:col>6</xdr:col>
      <xdr:colOff>38100</xdr:colOff>
      <xdr:row>83</xdr:row>
      <xdr:rowOff>18687</xdr:rowOff>
    </xdr:to>
    <xdr:sp macro="" textlink="">
      <xdr:nvSpPr>
        <xdr:cNvPr id="298" name="フローチャート: 判断 297"/>
        <xdr:cNvSpPr/>
      </xdr:nvSpPr>
      <xdr:spPr>
        <a:xfrm>
          <a:off x="1079500" y="1414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64044</xdr:rowOff>
    </xdr:from>
    <xdr:to>
      <xdr:col>24</xdr:col>
      <xdr:colOff>114300</xdr:colOff>
      <xdr:row>83</xdr:row>
      <xdr:rowOff>165644</xdr:rowOff>
    </xdr:to>
    <xdr:sp macro="" textlink="">
      <xdr:nvSpPr>
        <xdr:cNvPr id="304" name="楕円 303"/>
        <xdr:cNvSpPr/>
      </xdr:nvSpPr>
      <xdr:spPr>
        <a:xfrm>
          <a:off x="4584700" y="1429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42471</xdr:rowOff>
    </xdr:from>
    <xdr:ext cx="405111" cy="259045"/>
    <xdr:sp macro="" textlink="">
      <xdr:nvSpPr>
        <xdr:cNvPr id="305" name="【公営住宅】&#10;有形固定資産減価償却率該当値テキスト"/>
        <xdr:cNvSpPr txBox="1"/>
      </xdr:nvSpPr>
      <xdr:spPr>
        <a:xfrm>
          <a:off x="4673600" y="1427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19957</xdr:rowOff>
    </xdr:from>
    <xdr:to>
      <xdr:col>20</xdr:col>
      <xdr:colOff>38100</xdr:colOff>
      <xdr:row>83</xdr:row>
      <xdr:rowOff>121557</xdr:rowOff>
    </xdr:to>
    <xdr:sp macro="" textlink="">
      <xdr:nvSpPr>
        <xdr:cNvPr id="306" name="楕円 305"/>
        <xdr:cNvSpPr/>
      </xdr:nvSpPr>
      <xdr:spPr>
        <a:xfrm>
          <a:off x="3746500" y="1425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70757</xdr:rowOff>
    </xdr:from>
    <xdr:to>
      <xdr:col>24</xdr:col>
      <xdr:colOff>63500</xdr:colOff>
      <xdr:row>83</xdr:row>
      <xdr:rowOff>114844</xdr:rowOff>
    </xdr:to>
    <xdr:cxnSp macro="">
      <xdr:nvCxnSpPr>
        <xdr:cNvPr id="307" name="直線コネクタ 306"/>
        <xdr:cNvCxnSpPr/>
      </xdr:nvCxnSpPr>
      <xdr:spPr>
        <a:xfrm>
          <a:off x="3797300" y="14301107"/>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147320</xdr:rowOff>
    </xdr:from>
    <xdr:to>
      <xdr:col>15</xdr:col>
      <xdr:colOff>101600</xdr:colOff>
      <xdr:row>83</xdr:row>
      <xdr:rowOff>77470</xdr:rowOff>
    </xdr:to>
    <xdr:sp macro="" textlink="">
      <xdr:nvSpPr>
        <xdr:cNvPr id="308" name="楕円 307"/>
        <xdr:cNvSpPr/>
      </xdr:nvSpPr>
      <xdr:spPr>
        <a:xfrm>
          <a:off x="28575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26670</xdr:rowOff>
    </xdr:from>
    <xdr:to>
      <xdr:col>19</xdr:col>
      <xdr:colOff>177800</xdr:colOff>
      <xdr:row>83</xdr:row>
      <xdr:rowOff>70757</xdr:rowOff>
    </xdr:to>
    <xdr:cxnSp macro="">
      <xdr:nvCxnSpPr>
        <xdr:cNvPr id="309" name="直線コネクタ 308"/>
        <xdr:cNvCxnSpPr/>
      </xdr:nvCxnSpPr>
      <xdr:spPr>
        <a:xfrm>
          <a:off x="2908300" y="14257020"/>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106499</xdr:rowOff>
    </xdr:from>
    <xdr:to>
      <xdr:col>10</xdr:col>
      <xdr:colOff>165100</xdr:colOff>
      <xdr:row>83</xdr:row>
      <xdr:rowOff>36649</xdr:rowOff>
    </xdr:to>
    <xdr:sp macro="" textlink="">
      <xdr:nvSpPr>
        <xdr:cNvPr id="310" name="楕円 309"/>
        <xdr:cNvSpPr/>
      </xdr:nvSpPr>
      <xdr:spPr>
        <a:xfrm>
          <a:off x="1968500" y="1416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157299</xdr:rowOff>
    </xdr:from>
    <xdr:to>
      <xdr:col>15</xdr:col>
      <xdr:colOff>50800</xdr:colOff>
      <xdr:row>83</xdr:row>
      <xdr:rowOff>26670</xdr:rowOff>
    </xdr:to>
    <xdr:cxnSp macro="">
      <xdr:nvCxnSpPr>
        <xdr:cNvPr id="311" name="直線コネクタ 310"/>
        <xdr:cNvCxnSpPr/>
      </xdr:nvCxnSpPr>
      <xdr:spPr>
        <a:xfrm>
          <a:off x="2019300" y="14216199"/>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59145</xdr:rowOff>
    </xdr:from>
    <xdr:to>
      <xdr:col>6</xdr:col>
      <xdr:colOff>38100</xdr:colOff>
      <xdr:row>82</xdr:row>
      <xdr:rowOff>160745</xdr:rowOff>
    </xdr:to>
    <xdr:sp macro="" textlink="">
      <xdr:nvSpPr>
        <xdr:cNvPr id="312" name="楕円 311"/>
        <xdr:cNvSpPr/>
      </xdr:nvSpPr>
      <xdr:spPr>
        <a:xfrm>
          <a:off x="1079500" y="1411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109945</xdr:rowOff>
    </xdr:from>
    <xdr:to>
      <xdr:col>10</xdr:col>
      <xdr:colOff>114300</xdr:colOff>
      <xdr:row>82</xdr:row>
      <xdr:rowOff>157299</xdr:rowOff>
    </xdr:to>
    <xdr:cxnSp macro="">
      <xdr:nvCxnSpPr>
        <xdr:cNvPr id="313" name="直線コネクタ 312"/>
        <xdr:cNvCxnSpPr/>
      </xdr:nvCxnSpPr>
      <xdr:spPr>
        <a:xfrm>
          <a:off x="1130300" y="14168845"/>
          <a:ext cx="889000" cy="4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76035</xdr:rowOff>
    </xdr:from>
    <xdr:ext cx="405111" cy="259045"/>
    <xdr:sp macro="" textlink="">
      <xdr:nvSpPr>
        <xdr:cNvPr id="314" name="n_1aveValue【公営住宅】&#10;有形固定資産減価償却率"/>
        <xdr:cNvSpPr txBox="1"/>
      </xdr:nvSpPr>
      <xdr:spPr>
        <a:xfrm>
          <a:off x="3582044" y="1396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85833</xdr:rowOff>
    </xdr:from>
    <xdr:ext cx="405111" cy="259045"/>
    <xdr:sp macro="" textlink="">
      <xdr:nvSpPr>
        <xdr:cNvPr id="315" name="n_2aveValue【公営住宅】&#10;有形固定資産減価償却率"/>
        <xdr:cNvSpPr txBox="1"/>
      </xdr:nvSpPr>
      <xdr:spPr>
        <a:xfrm>
          <a:off x="2705744" y="1397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44104</xdr:rowOff>
    </xdr:from>
    <xdr:ext cx="405111" cy="259045"/>
    <xdr:sp macro="" textlink="">
      <xdr:nvSpPr>
        <xdr:cNvPr id="316" name="n_3aveValue【公営住宅】&#10;有形固定資産減価償却率"/>
        <xdr:cNvSpPr txBox="1"/>
      </xdr:nvSpPr>
      <xdr:spPr>
        <a:xfrm>
          <a:off x="1816744" y="1427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9814</xdr:rowOff>
    </xdr:from>
    <xdr:ext cx="405111" cy="259045"/>
    <xdr:sp macro="" textlink="">
      <xdr:nvSpPr>
        <xdr:cNvPr id="317" name="n_4aveValue【公営住宅】&#10;有形固定資産減価償却率"/>
        <xdr:cNvSpPr txBox="1"/>
      </xdr:nvSpPr>
      <xdr:spPr>
        <a:xfrm>
          <a:off x="927744" y="1424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112684</xdr:rowOff>
    </xdr:from>
    <xdr:ext cx="405111" cy="259045"/>
    <xdr:sp macro="" textlink="">
      <xdr:nvSpPr>
        <xdr:cNvPr id="318" name="n_1mainValue【公営住宅】&#10;有形固定資産減価償却率"/>
        <xdr:cNvSpPr txBox="1"/>
      </xdr:nvSpPr>
      <xdr:spPr>
        <a:xfrm>
          <a:off x="3582044" y="1434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68597</xdr:rowOff>
    </xdr:from>
    <xdr:ext cx="405111" cy="259045"/>
    <xdr:sp macro="" textlink="">
      <xdr:nvSpPr>
        <xdr:cNvPr id="319" name="n_2mainValue【公営住宅】&#10;有形固定資産減価償却率"/>
        <xdr:cNvSpPr txBox="1"/>
      </xdr:nvSpPr>
      <xdr:spPr>
        <a:xfrm>
          <a:off x="27057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53176</xdr:rowOff>
    </xdr:from>
    <xdr:ext cx="405111" cy="259045"/>
    <xdr:sp macro="" textlink="">
      <xdr:nvSpPr>
        <xdr:cNvPr id="320" name="n_3mainValue【公営住宅】&#10;有形固定資産減価償却率"/>
        <xdr:cNvSpPr txBox="1"/>
      </xdr:nvSpPr>
      <xdr:spPr>
        <a:xfrm>
          <a:off x="1816744" y="1394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5822</xdr:rowOff>
    </xdr:from>
    <xdr:ext cx="405111" cy="259045"/>
    <xdr:sp macro="" textlink="">
      <xdr:nvSpPr>
        <xdr:cNvPr id="321" name="n_4mainValue【公営住宅】&#10;有形固定資産減価償却率"/>
        <xdr:cNvSpPr txBox="1"/>
      </xdr:nvSpPr>
      <xdr:spPr>
        <a:xfrm>
          <a:off x="927744" y="1389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335" name="テキスト ボックス 334"/>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37" name="テキスト ボックス 336"/>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39" name="テキスト ボックス 338"/>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1" name="テキスト ボックス 340"/>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3" name="テキスト ボックス 342"/>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132131</xdr:rowOff>
    </xdr:from>
    <xdr:to>
      <xdr:col>54</xdr:col>
      <xdr:colOff>189865</xdr:colOff>
      <xdr:row>86</xdr:row>
      <xdr:rowOff>109499</xdr:rowOff>
    </xdr:to>
    <xdr:cxnSp macro="">
      <xdr:nvCxnSpPr>
        <xdr:cNvPr id="345" name="直線コネクタ 344"/>
        <xdr:cNvCxnSpPr/>
      </xdr:nvCxnSpPr>
      <xdr:spPr>
        <a:xfrm flipV="1">
          <a:off x="10476865" y="13333781"/>
          <a:ext cx="0" cy="152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113326</xdr:rowOff>
    </xdr:from>
    <xdr:ext cx="469744" cy="259045"/>
    <xdr:sp macro="" textlink="">
      <xdr:nvSpPr>
        <xdr:cNvPr id="346" name="【公営住宅】&#10;一人当たり面積最小値テキスト"/>
        <xdr:cNvSpPr txBox="1"/>
      </xdr:nvSpPr>
      <xdr:spPr>
        <a:xfrm>
          <a:off x="10515600" y="14858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109499</xdr:rowOff>
    </xdr:from>
    <xdr:to>
      <xdr:col>55</xdr:col>
      <xdr:colOff>88900</xdr:colOff>
      <xdr:row>86</xdr:row>
      <xdr:rowOff>109499</xdr:rowOff>
    </xdr:to>
    <xdr:cxnSp macro="">
      <xdr:nvCxnSpPr>
        <xdr:cNvPr id="347" name="直線コネクタ 346"/>
        <xdr:cNvCxnSpPr/>
      </xdr:nvCxnSpPr>
      <xdr:spPr>
        <a:xfrm>
          <a:off x="10388600" y="14854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78808</xdr:rowOff>
    </xdr:from>
    <xdr:ext cx="534377" cy="259045"/>
    <xdr:sp macro="" textlink="">
      <xdr:nvSpPr>
        <xdr:cNvPr id="348" name="【公営住宅】&#10;一人当たり面積最大値テキスト"/>
        <xdr:cNvSpPr txBox="1"/>
      </xdr:nvSpPr>
      <xdr:spPr>
        <a:xfrm>
          <a:off x="10515600" y="1310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132131</xdr:rowOff>
    </xdr:from>
    <xdr:to>
      <xdr:col>55</xdr:col>
      <xdr:colOff>88900</xdr:colOff>
      <xdr:row>77</xdr:row>
      <xdr:rowOff>132131</xdr:rowOff>
    </xdr:to>
    <xdr:cxnSp macro="">
      <xdr:nvCxnSpPr>
        <xdr:cNvPr id="349" name="直線コネクタ 348"/>
        <xdr:cNvCxnSpPr/>
      </xdr:nvCxnSpPr>
      <xdr:spPr>
        <a:xfrm>
          <a:off x="10388600" y="1333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31030</xdr:rowOff>
    </xdr:from>
    <xdr:ext cx="469744" cy="259045"/>
    <xdr:sp macro="" textlink="">
      <xdr:nvSpPr>
        <xdr:cNvPr id="350" name="【公営住宅】&#10;一人当たり面積平均値テキスト"/>
        <xdr:cNvSpPr txBox="1"/>
      </xdr:nvSpPr>
      <xdr:spPr>
        <a:xfrm>
          <a:off x="10515600" y="146042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52603</xdr:rowOff>
    </xdr:from>
    <xdr:to>
      <xdr:col>55</xdr:col>
      <xdr:colOff>50800</xdr:colOff>
      <xdr:row>85</xdr:row>
      <xdr:rowOff>154203</xdr:rowOff>
    </xdr:to>
    <xdr:sp macro="" textlink="">
      <xdr:nvSpPr>
        <xdr:cNvPr id="351" name="フローチャート: 判断 350"/>
        <xdr:cNvSpPr/>
      </xdr:nvSpPr>
      <xdr:spPr>
        <a:xfrm>
          <a:off x="10426700" y="14625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53175</xdr:rowOff>
    </xdr:from>
    <xdr:to>
      <xdr:col>50</xdr:col>
      <xdr:colOff>165100</xdr:colOff>
      <xdr:row>85</xdr:row>
      <xdr:rowOff>154775</xdr:rowOff>
    </xdr:to>
    <xdr:sp macro="" textlink="">
      <xdr:nvSpPr>
        <xdr:cNvPr id="352" name="フローチャート: 判断 351"/>
        <xdr:cNvSpPr/>
      </xdr:nvSpPr>
      <xdr:spPr>
        <a:xfrm>
          <a:off x="9588500" y="14626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62891</xdr:rowOff>
    </xdr:from>
    <xdr:to>
      <xdr:col>46</xdr:col>
      <xdr:colOff>38100</xdr:colOff>
      <xdr:row>85</xdr:row>
      <xdr:rowOff>164491</xdr:rowOff>
    </xdr:to>
    <xdr:sp macro="" textlink="">
      <xdr:nvSpPr>
        <xdr:cNvPr id="353" name="フローチャート: 判断 352"/>
        <xdr:cNvSpPr/>
      </xdr:nvSpPr>
      <xdr:spPr>
        <a:xfrm>
          <a:off x="8699500" y="1463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61404</xdr:rowOff>
    </xdr:from>
    <xdr:to>
      <xdr:col>41</xdr:col>
      <xdr:colOff>101600</xdr:colOff>
      <xdr:row>85</xdr:row>
      <xdr:rowOff>163004</xdr:rowOff>
    </xdr:to>
    <xdr:sp macro="" textlink="">
      <xdr:nvSpPr>
        <xdr:cNvPr id="354" name="フローチャート: 判断 353"/>
        <xdr:cNvSpPr/>
      </xdr:nvSpPr>
      <xdr:spPr>
        <a:xfrm>
          <a:off x="7810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63728</xdr:rowOff>
    </xdr:from>
    <xdr:to>
      <xdr:col>36</xdr:col>
      <xdr:colOff>165100</xdr:colOff>
      <xdr:row>85</xdr:row>
      <xdr:rowOff>165328</xdr:rowOff>
    </xdr:to>
    <xdr:sp macro="" textlink="">
      <xdr:nvSpPr>
        <xdr:cNvPr id="355" name="フローチャート: 判断 354"/>
        <xdr:cNvSpPr/>
      </xdr:nvSpPr>
      <xdr:spPr>
        <a:xfrm>
          <a:off x="6921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55156</xdr:rowOff>
    </xdr:from>
    <xdr:to>
      <xdr:col>55</xdr:col>
      <xdr:colOff>50800</xdr:colOff>
      <xdr:row>83</xdr:row>
      <xdr:rowOff>156756</xdr:rowOff>
    </xdr:to>
    <xdr:sp macro="" textlink="">
      <xdr:nvSpPr>
        <xdr:cNvPr id="361" name="楕円 360"/>
        <xdr:cNvSpPr/>
      </xdr:nvSpPr>
      <xdr:spPr>
        <a:xfrm>
          <a:off x="10426700" y="1428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78033</xdr:rowOff>
    </xdr:from>
    <xdr:ext cx="534377" cy="259045"/>
    <xdr:sp macro="" textlink="">
      <xdr:nvSpPr>
        <xdr:cNvPr id="362" name="【公営住宅】&#10;一人当たり面積該当値テキスト"/>
        <xdr:cNvSpPr txBox="1"/>
      </xdr:nvSpPr>
      <xdr:spPr>
        <a:xfrm>
          <a:off x="10515600" y="14136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59537</xdr:rowOff>
    </xdr:from>
    <xdr:to>
      <xdr:col>50</xdr:col>
      <xdr:colOff>165100</xdr:colOff>
      <xdr:row>83</xdr:row>
      <xdr:rowOff>161137</xdr:rowOff>
    </xdr:to>
    <xdr:sp macro="" textlink="">
      <xdr:nvSpPr>
        <xdr:cNvPr id="363" name="楕円 362"/>
        <xdr:cNvSpPr/>
      </xdr:nvSpPr>
      <xdr:spPr>
        <a:xfrm>
          <a:off x="9588500" y="1428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105956</xdr:rowOff>
    </xdr:from>
    <xdr:to>
      <xdr:col>55</xdr:col>
      <xdr:colOff>0</xdr:colOff>
      <xdr:row>83</xdr:row>
      <xdr:rowOff>110337</xdr:rowOff>
    </xdr:to>
    <xdr:cxnSp macro="">
      <xdr:nvCxnSpPr>
        <xdr:cNvPr id="364" name="直線コネクタ 363"/>
        <xdr:cNvCxnSpPr/>
      </xdr:nvCxnSpPr>
      <xdr:spPr>
        <a:xfrm flipV="1">
          <a:off x="9639300" y="14336306"/>
          <a:ext cx="838200" cy="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81407</xdr:rowOff>
    </xdr:from>
    <xdr:to>
      <xdr:col>46</xdr:col>
      <xdr:colOff>38100</xdr:colOff>
      <xdr:row>84</xdr:row>
      <xdr:rowOff>11557</xdr:rowOff>
    </xdr:to>
    <xdr:sp macro="" textlink="">
      <xdr:nvSpPr>
        <xdr:cNvPr id="365" name="楕円 364"/>
        <xdr:cNvSpPr/>
      </xdr:nvSpPr>
      <xdr:spPr>
        <a:xfrm>
          <a:off x="8699500" y="1431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110337</xdr:rowOff>
    </xdr:from>
    <xdr:to>
      <xdr:col>50</xdr:col>
      <xdr:colOff>114300</xdr:colOff>
      <xdr:row>83</xdr:row>
      <xdr:rowOff>132207</xdr:rowOff>
    </xdr:to>
    <xdr:cxnSp macro="">
      <xdr:nvCxnSpPr>
        <xdr:cNvPr id="366" name="直線コネクタ 365"/>
        <xdr:cNvCxnSpPr/>
      </xdr:nvCxnSpPr>
      <xdr:spPr>
        <a:xfrm flipV="1">
          <a:off x="8750300" y="14340687"/>
          <a:ext cx="889000" cy="21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82741</xdr:rowOff>
    </xdr:from>
    <xdr:to>
      <xdr:col>41</xdr:col>
      <xdr:colOff>101600</xdr:colOff>
      <xdr:row>84</xdr:row>
      <xdr:rowOff>12891</xdr:rowOff>
    </xdr:to>
    <xdr:sp macro="" textlink="">
      <xdr:nvSpPr>
        <xdr:cNvPr id="367" name="楕円 366"/>
        <xdr:cNvSpPr/>
      </xdr:nvSpPr>
      <xdr:spPr>
        <a:xfrm>
          <a:off x="7810500" y="1431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132207</xdr:rowOff>
    </xdr:from>
    <xdr:to>
      <xdr:col>45</xdr:col>
      <xdr:colOff>177800</xdr:colOff>
      <xdr:row>83</xdr:row>
      <xdr:rowOff>133541</xdr:rowOff>
    </xdr:to>
    <xdr:cxnSp macro="">
      <xdr:nvCxnSpPr>
        <xdr:cNvPr id="368" name="直線コネクタ 367"/>
        <xdr:cNvCxnSpPr/>
      </xdr:nvCxnSpPr>
      <xdr:spPr>
        <a:xfrm flipV="1">
          <a:off x="7861300" y="14362557"/>
          <a:ext cx="889000" cy="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83198</xdr:rowOff>
    </xdr:from>
    <xdr:to>
      <xdr:col>36</xdr:col>
      <xdr:colOff>165100</xdr:colOff>
      <xdr:row>84</xdr:row>
      <xdr:rowOff>13348</xdr:rowOff>
    </xdr:to>
    <xdr:sp macro="" textlink="">
      <xdr:nvSpPr>
        <xdr:cNvPr id="369" name="楕円 368"/>
        <xdr:cNvSpPr/>
      </xdr:nvSpPr>
      <xdr:spPr>
        <a:xfrm>
          <a:off x="6921500" y="14313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133541</xdr:rowOff>
    </xdr:from>
    <xdr:to>
      <xdr:col>41</xdr:col>
      <xdr:colOff>50800</xdr:colOff>
      <xdr:row>83</xdr:row>
      <xdr:rowOff>133998</xdr:rowOff>
    </xdr:to>
    <xdr:cxnSp macro="">
      <xdr:nvCxnSpPr>
        <xdr:cNvPr id="370" name="直線コネクタ 369"/>
        <xdr:cNvCxnSpPr/>
      </xdr:nvCxnSpPr>
      <xdr:spPr>
        <a:xfrm flipV="1">
          <a:off x="6972300" y="14363891"/>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145902</xdr:rowOff>
    </xdr:from>
    <xdr:ext cx="469744" cy="259045"/>
    <xdr:sp macro="" textlink="">
      <xdr:nvSpPr>
        <xdr:cNvPr id="371" name="n_1aveValue【公営住宅】&#10;一人当たり面積"/>
        <xdr:cNvSpPr txBox="1"/>
      </xdr:nvSpPr>
      <xdr:spPr>
        <a:xfrm>
          <a:off x="9391727" y="14719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155618</xdr:rowOff>
    </xdr:from>
    <xdr:ext cx="469744" cy="259045"/>
    <xdr:sp macro="" textlink="">
      <xdr:nvSpPr>
        <xdr:cNvPr id="372" name="n_2aveValue【公営住宅】&#10;一人当たり面積"/>
        <xdr:cNvSpPr txBox="1"/>
      </xdr:nvSpPr>
      <xdr:spPr>
        <a:xfrm>
          <a:off x="8515427" y="14728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154131</xdr:rowOff>
    </xdr:from>
    <xdr:ext cx="469744" cy="259045"/>
    <xdr:sp macro="" textlink="">
      <xdr:nvSpPr>
        <xdr:cNvPr id="373" name="n_3aveValue【公営住宅】&#10;一人当たり面積"/>
        <xdr:cNvSpPr txBox="1"/>
      </xdr:nvSpPr>
      <xdr:spPr>
        <a:xfrm>
          <a:off x="7626427" y="14727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156455</xdr:rowOff>
    </xdr:from>
    <xdr:ext cx="469744" cy="259045"/>
    <xdr:sp macro="" textlink="">
      <xdr:nvSpPr>
        <xdr:cNvPr id="374" name="n_4aveValue【公営住宅】&#10;一人当たり面積"/>
        <xdr:cNvSpPr txBox="1"/>
      </xdr:nvSpPr>
      <xdr:spPr>
        <a:xfrm>
          <a:off x="6737427" y="14729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82</xdr:row>
      <xdr:rowOff>6214</xdr:rowOff>
    </xdr:from>
    <xdr:ext cx="534377" cy="259045"/>
    <xdr:sp macro="" textlink="">
      <xdr:nvSpPr>
        <xdr:cNvPr id="375" name="n_1mainValue【公営住宅】&#10;一人当たり面積"/>
        <xdr:cNvSpPr txBox="1"/>
      </xdr:nvSpPr>
      <xdr:spPr>
        <a:xfrm>
          <a:off x="9359411" y="14065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82</xdr:row>
      <xdr:rowOff>28084</xdr:rowOff>
    </xdr:from>
    <xdr:ext cx="534377" cy="259045"/>
    <xdr:sp macro="" textlink="">
      <xdr:nvSpPr>
        <xdr:cNvPr id="376" name="n_2mainValue【公営住宅】&#10;一人当たり面積"/>
        <xdr:cNvSpPr txBox="1"/>
      </xdr:nvSpPr>
      <xdr:spPr>
        <a:xfrm>
          <a:off x="8483111" y="1408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82</xdr:row>
      <xdr:rowOff>29418</xdr:rowOff>
    </xdr:from>
    <xdr:ext cx="534377" cy="259045"/>
    <xdr:sp macro="" textlink="">
      <xdr:nvSpPr>
        <xdr:cNvPr id="377" name="n_3mainValue【公営住宅】&#10;一人当たり面積"/>
        <xdr:cNvSpPr txBox="1"/>
      </xdr:nvSpPr>
      <xdr:spPr>
        <a:xfrm>
          <a:off x="7594111" y="14088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82</xdr:row>
      <xdr:rowOff>29875</xdr:rowOff>
    </xdr:from>
    <xdr:ext cx="534377" cy="259045"/>
    <xdr:sp macro="" textlink="">
      <xdr:nvSpPr>
        <xdr:cNvPr id="378" name="n_4mainValue【公営住宅】&#10;一人当たり面積"/>
        <xdr:cNvSpPr txBox="1"/>
      </xdr:nvSpPr>
      <xdr:spPr>
        <a:xfrm>
          <a:off x="6705111" y="1408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6" name="直線コネクタ 40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7" name="テキスト ボックス 40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8" name="直線コネクタ 40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9" name="テキスト ボックス 40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0" name="直線コネクタ 40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1" name="テキスト ボックス 41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2" name="直線コネクタ 41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3" name="テキスト ボックス 41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4" name="直線コネクタ 41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415" name="テキスト ボックス 414"/>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418" name="直線コネクタ 417"/>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419" name="【認定こども園・幼稚園・保育所】&#10;有形固定資産減価償却率最小値テキスト"/>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420" name="直線コネクタ 419"/>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421" name="【認定こども園・幼稚園・保育所】&#10;有形固定資産減価償却率最大値テキスト"/>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22" name="直線コネクタ 421"/>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158767</xdr:rowOff>
    </xdr:from>
    <xdr:ext cx="405111" cy="259045"/>
    <xdr:sp macro="" textlink="">
      <xdr:nvSpPr>
        <xdr:cNvPr id="423" name="【認定こども園・幼稚園・保育所】&#10;有形固定資産減価償却率平均値テキスト"/>
        <xdr:cNvSpPr txBox="1"/>
      </xdr:nvSpPr>
      <xdr:spPr>
        <a:xfrm>
          <a:off x="16357600" y="61595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135890</xdr:rowOff>
    </xdr:from>
    <xdr:to>
      <xdr:col>85</xdr:col>
      <xdr:colOff>177800</xdr:colOff>
      <xdr:row>37</xdr:row>
      <xdr:rowOff>66040</xdr:rowOff>
    </xdr:to>
    <xdr:sp macro="" textlink="">
      <xdr:nvSpPr>
        <xdr:cNvPr id="424" name="フローチャート: 判断 423"/>
        <xdr:cNvSpPr/>
      </xdr:nvSpPr>
      <xdr:spPr>
        <a:xfrm>
          <a:off x="162687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170180</xdr:rowOff>
    </xdr:from>
    <xdr:to>
      <xdr:col>81</xdr:col>
      <xdr:colOff>101600</xdr:colOff>
      <xdr:row>37</xdr:row>
      <xdr:rowOff>100330</xdr:rowOff>
    </xdr:to>
    <xdr:sp macro="" textlink="">
      <xdr:nvSpPr>
        <xdr:cNvPr id="425" name="フローチャート: 判断 424"/>
        <xdr:cNvSpPr/>
      </xdr:nvSpPr>
      <xdr:spPr>
        <a:xfrm>
          <a:off x="154305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167640</xdr:rowOff>
    </xdr:from>
    <xdr:to>
      <xdr:col>76</xdr:col>
      <xdr:colOff>165100</xdr:colOff>
      <xdr:row>37</xdr:row>
      <xdr:rowOff>97790</xdr:rowOff>
    </xdr:to>
    <xdr:sp macro="" textlink="">
      <xdr:nvSpPr>
        <xdr:cNvPr id="426" name="フローチャート: 判断 425"/>
        <xdr:cNvSpPr/>
      </xdr:nvSpPr>
      <xdr:spPr>
        <a:xfrm>
          <a:off x="145415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13970</xdr:rowOff>
    </xdr:from>
    <xdr:to>
      <xdr:col>72</xdr:col>
      <xdr:colOff>38100</xdr:colOff>
      <xdr:row>37</xdr:row>
      <xdr:rowOff>115570</xdr:rowOff>
    </xdr:to>
    <xdr:sp macro="" textlink="">
      <xdr:nvSpPr>
        <xdr:cNvPr id="427" name="フローチャート: 判断 426"/>
        <xdr:cNvSpPr/>
      </xdr:nvSpPr>
      <xdr:spPr>
        <a:xfrm>
          <a:off x="13652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50800</xdr:rowOff>
    </xdr:from>
    <xdr:to>
      <xdr:col>67</xdr:col>
      <xdr:colOff>101600</xdr:colOff>
      <xdr:row>37</xdr:row>
      <xdr:rowOff>152400</xdr:rowOff>
    </xdr:to>
    <xdr:sp macro="" textlink="">
      <xdr:nvSpPr>
        <xdr:cNvPr id="428" name="フローチャート: 判断 427"/>
        <xdr:cNvSpPr/>
      </xdr:nvSpPr>
      <xdr:spPr>
        <a:xfrm>
          <a:off x="12763500" y="639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92710</xdr:rowOff>
    </xdr:from>
    <xdr:to>
      <xdr:col>85</xdr:col>
      <xdr:colOff>177800</xdr:colOff>
      <xdr:row>40</xdr:row>
      <xdr:rowOff>22860</xdr:rowOff>
    </xdr:to>
    <xdr:sp macro="" textlink="">
      <xdr:nvSpPr>
        <xdr:cNvPr id="434" name="楕円 433"/>
        <xdr:cNvSpPr/>
      </xdr:nvSpPr>
      <xdr:spPr>
        <a:xfrm>
          <a:off x="16268700" y="677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71137</xdr:rowOff>
    </xdr:from>
    <xdr:ext cx="405111" cy="259045"/>
    <xdr:sp macro="" textlink="">
      <xdr:nvSpPr>
        <xdr:cNvPr id="435" name="【認定こども園・幼稚園・保育所】&#10;有形固定資産減価償却率該当値テキスト"/>
        <xdr:cNvSpPr txBox="1"/>
      </xdr:nvSpPr>
      <xdr:spPr>
        <a:xfrm>
          <a:off x="16357600" y="6757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81280</xdr:rowOff>
    </xdr:from>
    <xdr:to>
      <xdr:col>81</xdr:col>
      <xdr:colOff>101600</xdr:colOff>
      <xdr:row>40</xdr:row>
      <xdr:rowOff>11430</xdr:rowOff>
    </xdr:to>
    <xdr:sp macro="" textlink="">
      <xdr:nvSpPr>
        <xdr:cNvPr id="436" name="楕円 435"/>
        <xdr:cNvSpPr/>
      </xdr:nvSpPr>
      <xdr:spPr>
        <a:xfrm>
          <a:off x="15430500" y="676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132080</xdr:rowOff>
    </xdr:from>
    <xdr:to>
      <xdr:col>85</xdr:col>
      <xdr:colOff>127000</xdr:colOff>
      <xdr:row>39</xdr:row>
      <xdr:rowOff>143510</xdr:rowOff>
    </xdr:to>
    <xdr:cxnSp macro="">
      <xdr:nvCxnSpPr>
        <xdr:cNvPr id="437" name="直線コネクタ 436"/>
        <xdr:cNvCxnSpPr/>
      </xdr:nvCxnSpPr>
      <xdr:spPr>
        <a:xfrm>
          <a:off x="15481300" y="681863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69850</xdr:rowOff>
    </xdr:from>
    <xdr:to>
      <xdr:col>76</xdr:col>
      <xdr:colOff>165100</xdr:colOff>
      <xdr:row>40</xdr:row>
      <xdr:rowOff>0</xdr:rowOff>
    </xdr:to>
    <xdr:sp macro="" textlink="">
      <xdr:nvSpPr>
        <xdr:cNvPr id="438" name="楕円 437"/>
        <xdr:cNvSpPr/>
      </xdr:nvSpPr>
      <xdr:spPr>
        <a:xfrm>
          <a:off x="14541500" y="675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120650</xdr:rowOff>
    </xdr:from>
    <xdr:to>
      <xdr:col>81</xdr:col>
      <xdr:colOff>50800</xdr:colOff>
      <xdr:row>39</xdr:row>
      <xdr:rowOff>132080</xdr:rowOff>
    </xdr:to>
    <xdr:cxnSp macro="">
      <xdr:nvCxnSpPr>
        <xdr:cNvPr id="439" name="直線コネクタ 438"/>
        <xdr:cNvCxnSpPr/>
      </xdr:nvCxnSpPr>
      <xdr:spPr>
        <a:xfrm>
          <a:off x="14592300" y="68072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58420</xdr:rowOff>
    </xdr:from>
    <xdr:to>
      <xdr:col>72</xdr:col>
      <xdr:colOff>38100</xdr:colOff>
      <xdr:row>39</xdr:row>
      <xdr:rowOff>160020</xdr:rowOff>
    </xdr:to>
    <xdr:sp macro="" textlink="">
      <xdr:nvSpPr>
        <xdr:cNvPr id="440" name="楕円 439"/>
        <xdr:cNvSpPr/>
      </xdr:nvSpPr>
      <xdr:spPr>
        <a:xfrm>
          <a:off x="13652500" y="674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109220</xdr:rowOff>
    </xdr:from>
    <xdr:to>
      <xdr:col>76</xdr:col>
      <xdr:colOff>114300</xdr:colOff>
      <xdr:row>39</xdr:row>
      <xdr:rowOff>120650</xdr:rowOff>
    </xdr:to>
    <xdr:cxnSp macro="">
      <xdr:nvCxnSpPr>
        <xdr:cNvPr id="441" name="直線コネクタ 440"/>
        <xdr:cNvCxnSpPr/>
      </xdr:nvCxnSpPr>
      <xdr:spPr>
        <a:xfrm>
          <a:off x="13703300" y="67957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46990</xdr:rowOff>
    </xdr:from>
    <xdr:to>
      <xdr:col>67</xdr:col>
      <xdr:colOff>101600</xdr:colOff>
      <xdr:row>39</xdr:row>
      <xdr:rowOff>148590</xdr:rowOff>
    </xdr:to>
    <xdr:sp macro="" textlink="">
      <xdr:nvSpPr>
        <xdr:cNvPr id="442" name="楕円 441"/>
        <xdr:cNvSpPr/>
      </xdr:nvSpPr>
      <xdr:spPr>
        <a:xfrm>
          <a:off x="12763500" y="673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97790</xdr:rowOff>
    </xdr:from>
    <xdr:to>
      <xdr:col>71</xdr:col>
      <xdr:colOff>177800</xdr:colOff>
      <xdr:row>39</xdr:row>
      <xdr:rowOff>109220</xdr:rowOff>
    </xdr:to>
    <xdr:cxnSp macro="">
      <xdr:nvCxnSpPr>
        <xdr:cNvPr id="443" name="直線コネクタ 442"/>
        <xdr:cNvCxnSpPr/>
      </xdr:nvCxnSpPr>
      <xdr:spPr>
        <a:xfrm>
          <a:off x="12814300" y="678434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116857</xdr:rowOff>
    </xdr:from>
    <xdr:ext cx="405111" cy="259045"/>
    <xdr:sp macro="" textlink="">
      <xdr:nvSpPr>
        <xdr:cNvPr id="444" name="n_1aveValue【認定こども園・幼稚園・保育所】&#10;有形固定資産減価償却率"/>
        <xdr:cNvSpPr txBox="1"/>
      </xdr:nvSpPr>
      <xdr:spPr>
        <a:xfrm>
          <a:off x="15266044"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114317</xdr:rowOff>
    </xdr:from>
    <xdr:ext cx="405111" cy="259045"/>
    <xdr:sp macro="" textlink="">
      <xdr:nvSpPr>
        <xdr:cNvPr id="445" name="n_2aveValue【認定こども園・幼稚園・保育所】&#10;有形固定資産減価償却率"/>
        <xdr:cNvSpPr txBox="1"/>
      </xdr:nvSpPr>
      <xdr:spPr>
        <a:xfrm>
          <a:off x="14389744" y="6115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132097</xdr:rowOff>
    </xdr:from>
    <xdr:ext cx="405111" cy="259045"/>
    <xdr:sp macro="" textlink="">
      <xdr:nvSpPr>
        <xdr:cNvPr id="446" name="n_3aveValue【認定こども園・幼稚園・保育所】&#10;有形固定資産減価償却率"/>
        <xdr:cNvSpPr txBox="1"/>
      </xdr:nvSpPr>
      <xdr:spPr>
        <a:xfrm>
          <a:off x="1350074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168927</xdr:rowOff>
    </xdr:from>
    <xdr:ext cx="405111" cy="259045"/>
    <xdr:sp macro="" textlink="">
      <xdr:nvSpPr>
        <xdr:cNvPr id="447" name="n_4aveValue【認定こども園・幼稚園・保育所】&#10;有形固定資産減価償却率"/>
        <xdr:cNvSpPr txBox="1"/>
      </xdr:nvSpPr>
      <xdr:spPr>
        <a:xfrm>
          <a:off x="12611744" y="6169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2557</xdr:rowOff>
    </xdr:from>
    <xdr:ext cx="405111" cy="259045"/>
    <xdr:sp macro="" textlink="">
      <xdr:nvSpPr>
        <xdr:cNvPr id="448" name="n_1mainValue【認定こども園・幼稚園・保育所】&#10;有形固定資産減価償却率"/>
        <xdr:cNvSpPr txBox="1"/>
      </xdr:nvSpPr>
      <xdr:spPr>
        <a:xfrm>
          <a:off x="15266044" y="6860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162577</xdr:rowOff>
    </xdr:from>
    <xdr:ext cx="405111" cy="259045"/>
    <xdr:sp macro="" textlink="">
      <xdr:nvSpPr>
        <xdr:cNvPr id="449" name="n_2mainValue【認定こども園・幼稚園・保育所】&#10;有形固定資産減価償却率"/>
        <xdr:cNvSpPr txBox="1"/>
      </xdr:nvSpPr>
      <xdr:spPr>
        <a:xfrm>
          <a:off x="14389744" y="6849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151147</xdr:rowOff>
    </xdr:from>
    <xdr:ext cx="405111" cy="259045"/>
    <xdr:sp macro="" textlink="">
      <xdr:nvSpPr>
        <xdr:cNvPr id="450" name="n_3mainValue【認定こども園・幼稚園・保育所】&#10;有形固定資産減価償却率"/>
        <xdr:cNvSpPr txBox="1"/>
      </xdr:nvSpPr>
      <xdr:spPr>
        <a:xfrm>
          <a:off x="13500744" y="6837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139717</xdr:rowOff>
    </xdr:from>
    <xdr:ext cx="405111" cy="259045"/>
    <xdr:sp macro="" textlink="">
      <xdr:nvSpPr>
        <xdr:cNvPr id="451" name="n_4mainValue【認定こども園・幼稚園・保育所】&#10;有形固定資産減価償却率"/>
        <xdr:cNvSpPr txBox="1"/>
      </xdr:nvSpPr>
      <xdr:spPr>
        <a:xfrm>
          <a:off x="12611744" y="6826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2" name="直線コネクタ 46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3" name="テキスト ボックス 462"/>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4" name="直線コネクタ 46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5" name="テキスト ボックス 464"/>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6" name="直線コネクタ 46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7" name="テキスト ボックス 466"/>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8" name="直線コネクタ 46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9" name="テキスト ボックス 468"/>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70257</xdr:rowOff>
    </xdr:from>
    <xdr:to>
      <xdr:col>116</xdr:col>
      <xdr:colOff>62864</xdr:colOff>
      <xdr:row>41</xdr:row>
      <xdr:rowOff>92202</xdr:rowOff>
    </xdr:to>
    <xdr:cxnSp macro="">
      <xdr:nvCxnSpPr>
        <xdr:cNvPr id="473" name="直線コネクタ 472"/>
        <xdr:cNvCxnSpPr/>
      </xdr:nvCxnSpPr>
      <xdr:spPr>
        <a:xfrm flipV="1">
          <a:off x="22160864" y="5728107"/>
          <a:ext cx="0" cy="1393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96029</xdr:rowOff>
    </xdr:from>
    <xdr:ext cx="469744" cy="259045"/>
    <xdr:sp macro="" textlink="">
      <xdr:nvSpPr>
        <xdr:cNvPr id="474" name="【認定こども園・幼稚園・保育所】&#10;一人当たり面積最小値テキスト"/>
        <xdr:cNvSpPr txBox="1"/>
      </xdr:nvSpPr>
      <xdr:spPr>
        <a:xfrm>
          <a:off x="22199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92202</xdr:rowOff>
    </xdr:from>
    <xdr:to>
      <xdr:col>116</xdr:col>
      <xdr:colOff>152400</xdr:colOff>
      <xdr:row>41</xdr:row>
      <xdr:rowOff>92202</xdr:rowOff>
    </xdr:to>
    <xdr:cxnSp macro="">
      <xdr:nvCxnSpPr>
        <xdr:cNvPr id="475" name="直線コネクタ 474"/>
        <xdr:cNvCxnSpPr/>
      </xdr:nvCxnSpPr>
      <xdr:spPr>
        <a:xfrm>
          <a:off x="22072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16934</xdr:rowOff>
    </xdr:from>
    <xdr:ext cx="469744" cy="259045"/>
    <xdr:sp macro="" textlink="">
      <xdr:nvSpPr>
        <xdr:cNvPr id="476" name="【認定こども園・幼稚園・保育所】&#10;一人当たり面積最大値テキスト"/>
        <xdr:cNvSpPr txBox="1"/>
      </xdr:nvSpPr>
      <xdr:spPr>
        <a:xfrm>
          <a:off x="22199600" y="5503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70257</xdr:rowOff>
    </xdr:from>
    <xdr:to>
      <xdr:col>116</xdr:col>
      <xdr:colOff>152400</xdr:colOff>
      <xdr:row>33</xdr:row>
      <xdr:rowOff>70257</xdr:rowOff>
    </xdr:to>
    <xdr:cxnSp macro="">
      <xdr:nvCxnSpPr>
        <xdr:cNvPr id="477" name="直線コネクタ 476"/>
        <xdr:cNvCxnSpPr/>
      </xdr:nvCxnSpPr>
      <xdr:spPr>
        <a:xfrm>
          <a:off x="22072600" y="572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16171</xdr:rowOff>
    </xdr:from>
    <xdr:ext cx="469744" cy="259045"/>
    <xdr:sp macro="" textlink="">
      <xdr:nvSpPr>
        <xdr:cNvPr id="478" name="【認定こども園・幼稚園・保育所】&#10;一人当たり面積平均値テキスト"/>
        <xdr:cNvSpPr txBox="1"/>
      </xdr:nvSpPr>
      <xdr:spPr>
        <a:xfrm>
          <a:off x="22199600" y="6702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37744</xdr:rowOff>
    </xdr:from>
    <xdr:to>
      <xdr:col>116</xdr:col>
      <xdr:colOff>114300</xdr:colOff>
      <xdr:row>39</xdr:row>
      <xdr:rowOff>139344</xdr:rowOff>
    </xdr:to>
    <xdr:sp macro="" textlink="">
      <xdr:nvSpPr>
        <xdr:cNvPr id="479" name="フローチャート: 判断 478"/>
        <xdr:cNvSpPr/>
      </xdr:nvSpPr>
      <xdr:spPr>
        <a:xfrm>
          <a:off x="22110700" y="672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45974</xdr:rowOff>
    </xdr:from>
    <xdr:to>
      <xdr:col>112</xdr:col>
      <xdr:colOff>38100</xdr:colOff>
      <xdr:row>39</xdr:row>
      <xdr:rowOff>147574</xdr:rowOff>
    </xdr:to>
    <xdr:sp macro="" textlink="">
      <xdr:nvSpPr>
        <xdr:cNvPr id="480" name="フローチャート: 判断 479"/>
        <xdr:cNvSpPr/>
      </xdr:nvSpPr>
      <xdr:spPr>
        <a:xfrm>
          <a:off x="21272500" y="673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55118</xdr:rowOff>
    </xdr:from>
    <xdr:to>
      <xdr:col>107</xdr:col>
      <xdr:colOff>101600</xdr:colOff>
      <xdr:row>39</xdr:row>
      <xdr:rowOff>156718</xdr:rowOff>
    </xdr:to>
    <xdr:sp macro="" textlink="">
      <xdr:nvSpPr>
        <xdr:cNvPr id="481" name="フローチャート: 判断 480"/>
        <xdr:cNvSpPr/>
      </xdr:nvSpPr>
      <xdr:spPr>
        <a:xfrm>
          <a:off x="20383500" y="674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48717</xdr:rowOff>
    </xdr:from>
    <xdr:to>
      <xdr:col>102</xdr:col>
      <xdr:colOff>165100</xdr:colOff>
      <xdr:row>39</xdr:row>
      <xdr:rowOff>150317</xdr:rowOff>
    </xdr:to>
    <xdr:sp macro="" textlink="">
      <xdr:nvSpPr>
        <xdr:cNvPr id="482" name="フローチャート: 判断 481"/>
        <xdr:cNvSpPr/>
      </xdr:nvSpPr>
      <xdr:spPr>
        <a:xfrm>
          <a:off x="19494500" y="673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71577</xdr:rowOff>
    </xdr:from>
    <xdr:to>
      <xdr:col>98</xdr:col>
      <xdr:colOff>38100</xdr:colOff>
      <xdr:row>40</xdr:row>
      <xdr:rowOff>1727</xdr:rowOff>
    </xdr:to>
    <xdr:sp macro="" textlink="">
      <xdr:nvSpPr>
        <xdr:cNvPr id="483" name="フローチャート: 判断 482"/>
        <xdr:cNvSpPr/>
      </xdr:nvSpPr>
      <xdr:spPr>
        <a:xfrm>
          <a:off x="18605500" y="675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65176</xdr:rowOff>
    </xdr:from>
    <xdr:to>
      <xdr:col>116</xdr:col>
      <xdr:colOff>114300</xdr:colOff>
      <xdr:row>37</xdr:row>
      <xdr:rowOff>166776</xdr:rowOff>
    </xdr:to>
    <xdr:sp macro="" textlink="">
      <xdr:nvSpPr>
        <xdr:cNvPr id="489" name="楕円 488"/>
        <xdr:cNvSpPr/>
      </xdr:nvSpPr>
      <xdr:spPr>
        <a:xfrm>
          <a:off x="22110700" y="640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88053</xdr:rowOff>
    </xdr:from>
    <xdr:ext cx="469744" cy="259045"/>
    <xdr:sp macro="" textlink="">
      <xdr:nvSpPr>
        <xdr:cNvPr id="490" name="【認定こども園・幼稚園・保育所】&#10;一人当たり面積該当値テキスト"/>
        <xdr:cNvSpPr txBox="1"/>
      </xdr:nvSpPr>
      <xdr:spPr>
        <a:xfrm>
          <a:off x="22199600" y="6260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70663</xdr:rowOff>
    </xdr:from>
    <xdr:to>
      <xdr:col>112</xdr:col>
      <xdr:colOff>38100</xdr:colOff>
      <xdr:row>38</xdr:row>
      <xdr:rowOff>812</xdr:rowOff>
    </xdr:to>
    <xdr:sp macro="" textlink="">
      <xdr:nvSpPr>
        <xdr:cNvPr id="491" name="楕円 490"/>
        <xdr:cNvSpPr/>
      </xdr:nvSpPr>
      <xdr:spPr>
        <a:xfrm>
          <a:off x="21272500" y="641431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115976</xdr:rowOff>
    </xdr:from>
    <xdr:to>
      <xdr:col>116</xdr:col>
      <xdr:colOff>63500</xdr:colOff>
      <xdr:row>37</xdr:row>
      <xdr:rowOff>121463</xdr:rowOff>
    </xdr:to>
    <xdr:cxnSp macro="">
      <xdr:nvCxnSpPr>
        <xdr:cNvPr id="492" name="直線コネクタ 491"/>
        <xdr:cNvCxnSpPr/>
      </xdr:nvCxnSpPr>
      <xdr:spPr>
        <a:xfrm flipV="1">
          <a:off x="21323300" y="6459626"/>
          <a:ext cx="8382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99924</xdr:rowOff>
    </xdr:from>
    <xdr:to>
      <xdr:col>107</xdr:col>
      <xdr:colOff>101600</xdr:colOff>
      <xdr:row>38</xdr:row>
      <xdr:rowOff>30074</xdr:rowOff>
    </xdr:to>
    <xdr:sp macro="" textlink="">
      <xdr:nvSpPr>
        <xdr:cNvPr id="493" name="楕円 492"/>
        <xdr:cNvSpPr/>
      </xdr:nvSpPr>
      <xdr:spPr>
        <a:xfrm>
          <a:off x="20383500" y="6443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121463</xdr:rowOff>
    </xdr:from>
    <xdr:to>
      <xdr:col>111</xdr:col>
      <xdr:colOff>177800</xdr:colOff>
      <xdr:row>37</xdr:row>
      <xdr:rowOff>150724</xdr:rowOff>
    </xdr:to>
    <xdr:cxnSp macro="">
      <xdr:nvCxnSpPr>
        <xdr:cNvPr id="494" name="直線コネクタ 493"/>
        <xdr:cNvCxnSpPr/>
      </xdr:nvCxnSpPr>
      <xdr:spPr>
        <a:xfrm flipV="1">
          <a:off x="20434300" y="6465113"/>
          <a:ext cx="889000" cy="29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101752</xdr:rowOff>
    </xdr:from>
    <xdr:to>
      <xdr:col>102</xdr:col>
      <xdr:colOff>165100</xdr:colOff>
      <xdr:row>38</xdr:row>
      <xdr:rowOff>31902</xdr:rowOff>
    </xdr:to>
    <xdr:sp macro="" textlink="">
      <xdr:nvSpPr>
        <xdr:cNvPr id="495" name="楕円 494"/>
        <xdr:cNvSpPr/>
      </xdr:nvSpPr>
      <xdr:spPr>
        <a:xfrm>
          <a:off x="19494500" y="6445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150724</xdr:rowOff>
    </xdr:from>
    <xdr:to>
      <xdr:col>107</xdr:col>
      <xdr:colOff>50800</xdr:colOff>
      <xdr:row>37</xdr:row>
      <xdr:rowOff>152552</xdr:rowOff>
    </xdr:to>
    <xdr:cxnSp macro="">
      <xdr:nvCxnSpPr>
        <xdr:cNvPr id="496" name="直線コネクタ 495"/>
        <xdr:cNvCxnSpPr/>
      </xdr:nvCxnSpPr>
      <xdr:spPr>
        <a:xfrm flipV="1">
          <a:off x="19545300" y="6494374"/>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102667</xdr:rowOff>
    </xdr:from>
    <xdr:to>
      <xdr:col>98</xdr:col>
      <xdr:colOff>38100</xdr:colOff>
      <xdr:row>38</xdr:row>
      <xdr:rowOff>32817</xdr:rowOff>
    </xdr:to>
    <xdr:sp macro="" textlink="">
      <xdr:nvSpPr>
        <xdr:cNvPr id="497" name="楕円 496"/>
        <xdr:cNvSpPr/>
      </xdr:nvSpPr>
      <xdr:spPr>
        <a:xfrm>
          <a:off x="18605500" y="6446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152552</xdr:rowOff>
    </xdr:from>
    <xdr:to>
      <xdr:col>102</xdr:col>
      <xdr:colOff>114300</xdr:colOff>
      <xdr:row>37</xdr:row>
      <xdr:rowOff>153467</xdr:rowOff>
    </xdr:to>
    <xdr:cxnSp macro="">
      <xdr:nvCxnSpPr>
        <xdr:cNvPr id="498" name="直線コネクタ 497"/>
        <xdr:cNvCxnSpPr/>
      </xdr:nvCxnSpPr>
      <xdr:spPr>
        <a:xfrm flipV="1">
          <a:off x="18656300" y="6496202"/>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138701</xdr:rowOff>
    </xdr:from>
    <xdr:ext cx="469744" cy="259045"/>
    <xdr:sp macro="" textlink="">
      <xdr:nvSpPr>
        <xdr:cNvPr id="499" name="n_1aveValue【認定こども園・幼稚園・保育所】&#10;一人当たり面積"/>
        <xdr:cNvSpPr txBox="1"/>
      </xdr:nvSpPr>
      <xdr:spPr>
        <a:xfrm>
          <a:off x="21075727" y="682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147845</xdr:rowOff>
    </xdr:from>
    <xdr:ext cx="469744" cy="259045"/>
    <xdr:sp macro="" textlink="">
      <xdr:nvSpPr>
        <xdr:cNvPr id="500" name="n_2aveValue【認定こども園・幼稚園・保育所】&#10;一人当たり面積"/>
        <xdr:cNvSpPr txBox="1"/>
      </xdr:nvSpPr>
      <xdr:spPr>
        <a:xfrm>
          <a:off x="20199427" y="683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141444</xdr:rowOff>
    </xdr:from>
    <xdr:ext cx="469744" cy="259045"/>
    <xdr:sp macro="" textlink="">
      <xdr:nvSpPr>
        <xdr:cNvPr id="501" name="n_3aveValue【認定こども園・幼稚園・保育所】&#10;一人当たり面積"/>
        <xdr:cNvSpPr txBox="1"/>
      </xdr:nvSpPr>
      <xdr:spPr>
        <a:xfrm>
          <a:off x="19310427" y="6827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164304</xdr:rowOff>
    </xdr:from>
    <xdr:ext cx="469744" cy="259045"/>
    <xdr:sp macro="" textlink="">
      <xdr:nvSpPr>
        <xdr:cNvPr id="502" name="n_4aveValue【認定こども園・幼稚園・保育所】&#10;一人当たり面積"/>
        <xdr:cNvSpPr txBox="1"/>
      </xdr:nvSpPr>
      <xdr:spPr>
        <a:xfrm>
          <a:off x="18421427" y="6850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17340</xdr:rowOff>
    </xdr:from>
    <xdr:ext cx="469744" cy="259045"/>
    <xdr:sp macro="" textlink="">
      <xdr:nvSpPr>
        <xdr:cNvPr id="503" name="n_1mainValue【認定こども園・幼稚園・保育所】&#10;一人当たり面積"/>
        <xdr:cNvSpPr txBox="1"/>
      </xdr:nvSpPr>
      <xdr:spPr>
        <a:xfrm>
          <a:off x="21075727" y="6189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46601</xdr:rowOff>
    </xdr:from>
    <xdr:ext cx="469744" cy="259045"/>
    <xdr:sp macro="" textlink="">
      <xdr:nvSpPr>
        <xdr:cNvPr id="504" name="n_2mainValue【認定こども園・幼稚園・保育所】&#10;一人当たり面積"/>
        <xdr:cNvSpPr txBox="1"/>
      </xdr:nvSpPr>
      <xdr:spPr>
        <a:xfrm>
          <a:off x="20199427" y="6218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48429</xdr:rowOff>
    </xdr:from>
    <xdr:ext cx="469744" cy="259045"/>
    <xdr:sp macro="" textlink="">
      <xdr:nvSpPr>
        <xdr:cNvPr id="505" name="n_3mainValue【認定こども園・幼稚園・保育所】&#10;一人当たり面積"/>
        <xdr:cNvSpPr txBox="1"/>
      </xdr:nvSpPr>
      <xdr:spPr>
        <a:xfrm>
          <a:off x="19310427" y="6220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49344</xdr:rowOff>
    </xdr:from>
    <xdr:ext cx="469744" cy="259045"/>
    <xdr:sp macro="" textlink="">
      <xdr:nvSpPr>
        <xdr:cNvPr id="506" name="n_4mainValue【認定こども園・幼稚園・保育所】&#10;一人当たり面積"/>
        <xdr:cNvSpPr txBox="1"/>
      </xdr:nvSpPr>
      <xdr:spPr>
        <a:xfrm>
          <a:off x="18421427" y="6221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8" name="直線コネクタ 51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19" name="テキスト ボックス 518"/>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0" name="直線コネクタ 51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1" name="テキスト ボックス 52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2" name="直線コネクタ 52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3" name="テキスト ボックス 52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4" name="直線コネクタ 52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5" name="テキスト ボックス 52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6" name="直線コネクタ 52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7" name="テキスト ボックス 52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8" name="直線コネクタ 52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29" name="テキスト ボックス 528"/>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0" name="直線コネクタ 52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47353</xdr:rowOff>
    </xdr:from>
    <xdr:to>
      <xdr:col>85</xdr:col>
      <xdr:colOff>126364</xdr:colOff>
      <xdr:row>64</xdr:row>
      <xdr:rowOff>130628</xdr:rowOff>
    </xdr:to>
    <xdr:cxnSp macro="">
      <xdr:nvCxnSpPr>
        <xdr:cNvPr id="532" name="直線コネクタ 531"/>
        <xdr:cNvCxnSpPr/>
      </xdr:nvCxnSpPr>
      <xdr:spPr>
        <a:xfrm flipV="1">
          <a:off x="16318864" y="9648553"/>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3" name="【学校施設】&#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4" name="直線コネクタ 533"/>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165480</xdr:rowOff>
    </xdr:from>
    <xdr:ext cx="405111" cy="259045"/>
    <xdr:sp macro="" textlink="">
      <xdr:nvSpPr>
        <xdr:cNvPr id="535" name="【学校施設】&#10;有形固定資産減価償却率最大値テキスト"/>
        <xdr:cNvSpPr txBox="1"/>
      </xdr:nvSpPr>
      <xdr:spPr>
        <a:xfrm>
          <a:off x="16357600" y="9423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47353</xdr:rowOff>
    </xdr:from>
    <xdr:to>
      <xdr:col>86</xdr:col>
      <xdr:colOff>25400</xdr:colOff>
      <xdr:row>56</xdr:row>
      <xdr:rowOff>47353</xdr:rowOff>
    </xdr:to>
    <xdr:cxnSp macro="">
      <xdr:nvCxnSpPr>
        <xdr:cNvPr id="536" name="直線コネクタ 535"/>
        <xdr:cNvCxnSpPr/>
      </xdr:nvCxnSpPr>
      <xdr:spPr>
        <a:xfrm>
          <a:off x="16230600" y="964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163121</xdr:rowOff>
    </xdr:from>
    <xdr:ext cx="405111" cy="259045"/>
    <xdr:sp macro="" textlink="">
      <xdr:nvSpPr>
        <xdr:cNvPr id="537" name="【学校施設】&#10;有形固定資産減価償却率平均値テキスト"/>
        <xdr:cNvSpPr txBox="1"/>
      </xdr:nvSpPr>
      <xdr:spPr>
        <a:xfrm>
          <a:off x="16357600" y="10278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140244</xdr:rowOff>
    </xdr:from>
    <xdr:to>
      <xdr:col>85</xdr:col>
      <xdr:colOff>177800</xdr:colOff>
      <xdr:row>61</xdr:row>
      <xdr:rowOff>70394</xdr:rowOff>
    </xdr:to>
    <xdr:sp macro="" textlink="">
      <xdr:nvSpPr>
        <xdr:cNvPr id="538" name="フローチャート: 判断 537"/>
        <xdr:cNvSpPr/>
      </xdr:nvSpPr>
      <xdr:spPr>
        <a:xfrm>
          <a:off x="16268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101056</xdr:rowOff>
    </xdr:from>
    <xdr:to>
      <xdr:col>81</xdr:col>
      <xdr:colOff>101600</xdr:colOff>
      <xdr:row>61</xdr:row>
      <xdr:rowOff>31206</xdr:rowOff>
    </xdr:to>
    <xdr:sp macro="" textlink="">
      <xdr:nvSpPr>
        <xdr:cNvPr id="539" name="フローチャート: 判断 538"/>
        <xdr:cNvSpPr/>
      </xdr:nvSpPr>
      <xdr:spPr>
        <a:xfrm>
          <a:off x="15430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91259</xdr:rowOff>
    </xdr:from>
    <xdr:to>
      <xdr:col>76</xdr:col>
      <xdr:colOff>165100</xdr:colOff>
      <xdr:row>61</xdr:row>
      <xdr:rowOff>21409</xdr:rowOff>
    </xdr:to>
    <xdr:sp macro="" textlink="">
      <xdr:nvSpPr>
        <xdr:cNvPr id="540" name="フローチャート: 判断 539"/>
        <xdr:cNvSpPr/>
      </xdr:nvSpPr>
      <xdr:spPr>
        <a:xfrm>
          <a:off x="14541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78196</xdr:rowOff>
    </xdr:from>
    <xdr:to>
      <xdr:col>72</xdr:col>
      <xdr:colOff>38100</xdr:colOff>
      <xdr:row>61</xdr:row>
      <xdr:rowOff>8346</xdr:rowOff>
    </xdr:to>
    <xdr:sp macro="" textlink="">
      <xdr:nvSpPr>
        <xdr:cNvPr id="541" name="フローチャート: 判断 540"/>
        <xdr:cNvSpPr/>
      </xdr:nvSpPr>
      <xdr:spPr>
        <a:xfrm>
          <a:off x="13652500" y="1036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61867</xdr:rowOff>
    </xdr:from>
    <xdr:to>
      <xdr:col>67</xdr:col>
      <xdr:colOff>101600</xdr:colOff>
      <xdr:row>60</xdr:row>
      <xdr:rowOff>163467</xdr:rowOff>
    </xdr:to>
    <xdr:sp macro="" textlink="">
      <xdr:nvSpPr>
        <xdr:cNvPr id="542" name="フローチャート: 判断 541"/>
        <xdr:cNvSpPr/>
      </xdr:nvSpPr>
      <xdr:spPr>
        <a:xfrm>
          <a:off x="12763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6350</xdr:rowOff>
    </xdr:from>
    <xdr:to>
      <xdr:col>85</xdr:col>
      <xdr:colOff>177800</xdr:colOff>
      <xdr:row>61</xdr:row>
      <xdr:rowOff>107950</xdr:rowOff>
    </xdr:to>
    <xdr:sp macro="" textlink="">
      <xdr:nvSpPr>
        <xdr:cNvPr id="548" name="楕円 547"/>
        <xdr:cNvSpPr/>
      </xdr:nvSpPr>
      <xdr:spPr>
        <a:xfrm>
          <a:off x="162687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156227</xdr:rowOff>
    </xdr:from>
    <xdr:ext cx="405111" cy="259045"/>
    <xdr:sp macro="" textlink="">
      <xdr:nvSpPr>
        <xdr:cNvPr id="549" name="【学校施設】&#10;有形固定資産減価償却率該当値テキスト"/>
        <xdr:cNvSpPr txBox="1"/>
      </xdr:nvSpPr>
      <xdr:spPr>
        <a:xfrm>
          <a:off x="16357600"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143510</xdr:rowOff>
    </xdr:from>
    <xdr:to>
      <xdr:col>81</xdr:col>
      <xdr:colOff>101600</xdr:colOff>
      <xdr:row>61</xdr:row>
      <xdr:rowOff>73660</xdr:rowOff>
    </xdr:to>
    <xdr:sp macro="" textlink="">
      <xdr:nvSpPr>
        <xdr:cNvPr id="550" name="楕円 549"/>
        <xdr:cNvSpPr/>
      </xdr:nvSpPr>
      <xdr:spPr>
        <a:xfrm>
          <a:off x="154305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22860</xdr:rowOff>
    </xdr:from>
    <xdr:to>
      <xdr:col>85</xdr:col>
      <xdr:colOff>127000</xdr:colOff>
      <xdr:row>61</xdr:row>
      <xdr:rowOff>57150</xdr:rowOff>
    </xdr:to>
    <xdr:cxnSp macro="">
      <xdr:nvCxnSpPr>
        <xdr:cNvPr id="551" name="直線コネクタ 550"/>
        <xdr:cNvCxnSpPr/>
      </xdr:nvCxnSpPr>
      <xdr:spPr>
        <a:xfrm>
          <a:off x="15481300" y="1048131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136978</xdr:rowOff>
    </xdr:from>
    <xdr:to>
      <xdr:col>76</xdr:col>
      <xdr:colOff>165100</xdr:colOff>
      <xdr:row>61</xdr:row>
      <xdr:rowOff>67128</xdr:rowOff>
    </xdr:to>
    <xdr:sp macro="" textlink="">
      <xdr:nvSpPr>
        <xdr:cNvPr id="552" name="楕円 551"/>
        <xdr:cNvSpPr/>
      </xdr:nvSpPr>
      <xdr:spPr>
        <a:xfrm>
          <a:off x="14541500" y="1042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16328</xdr:rowOff>
    </xdr:from>
    <xdr:to>
      <xdr:col>81</xdr:col>
      <xdr:colOff>50800</xdr:colOff>
      <xdr:row>61</xdr:row>
      <xdr:rowOff>22860</xdr:rowOff>
    </xdr:to>
    <xdr:cxnSp macro="">
      <xdr:nvCxnSpPr>
        <xdr:cNvPr id="553" name="直線コネクタ 552"/>
        <xdr:cNvCxnSpPr/>
      </xdr:nvCxnSpPr>
      <xdr:spPr>
        <a:xfrm>
          <a:off x="14592300" y="10474778"/>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83094</xdr:rowOff>
    </xdr:from>
    <xdr:to>
      <xdr:col>72</xdr:col>
      <xdr:colOff>38100</xdr:colOff>
      <xdr:row>61</xdr:row>
      <xdr:rowOff>13244</xdr:rowOff>
    </xdr:to>
    <xdr:sp macro="" textlink="">
      <xdr:nvSpPr>
        <xdr:cNvPr id="554" name="楕円 553"/>
        <xdr:cNvSpPr/>
      </xdr:nvSpPr>
      <xdr:spPr>
        <a:xfrm>
          <a:off x="13652500" y="1037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133894</xdr:rowOff>
    </xdr:from>
    <xdr:to>
      <xdr:col>76</xdr:col>
      <xdr:colOff>114300</xdr:colOff>
      <xdr:row>61</xdr:row>
      <xdr:rowOff>16328</xdr:rowOff>
    </xdr:to>
    <xdr:cxnSp macro="">
      <xdr:nvCxnSpPr>
        <xdr:cNvPr id="555" name="直線コネクタ 554"/>
        <xdr:cNvCxnSpPr/>
      </xdr:nvCxnSpPr>
      <xdr:spPr>
        <a:xfrm>
          <a:off x="13703300" y="10420894"/>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45538</xdr:rowOff>
    </xdr:from>
    <xdr:to>
      <xdr:col>67</xdr:col>
      <xdr:colOff>101600</xdr:colOff>
      <xdr:row>60</xdr:row>
      <xdr:rowOff>147138</xdr:rowOff>
    </xdr:to>
    <xdr:sp macro="" textlink="">
      <xdr:nvSpPr>
        <xdr:cNvPr id="556" name="楕円 555"/>
        <xdr:cNvSpPr/>
      </xdr:nvSpPr>
      <xdr:spPr>
        <a:xfrm>
          <a:off x="12763500" y="1033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96338</xdr:rowOff>
    </xdr:from>
    <xdr:to>
      <xdr:col>71</xdr:col>
      <xdr:colOff>177800</xdr:colOff>
      <xdr:row>60</xdr:row>
      <xdr:rowOff>133894</xdr:rowOff>
    </xdr:to>
    <xdr:cxnSp macro="">
      <xdr:nvCxnSpPr>
        <xdr:cNvPr id="557" name="直線コネクタ 556"/>
        <xdr:cNvCxnSpPr/>
      </xdr:nvCxnSpPr>
      <xdr:spPr>
        <a:xfrm>
          <a:off x="12814300" y="10383338"/>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47733</xdr:rowOff>
    </xdr:from>
    <xdr:ext cx="405111" cy="259045"/>
    <xdr:sp macro="" textlink="">
      <xdr:nvSpPr>
        <xdr:cNvPr id="558" name="n_1aveValue【学校施設】&#10;有形固定資産減価償却率"/>
        <xdr:cNvSpPr txBox="1"/>
      </xdr:nvSpPr>
      <xdr:spPr>
        <a:xfrm>
          <a:off x="15266044" y="1016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37936</xdr:rowOff>
    </xdr:from>
    <xdr:ext cx="405111" cy="259045"/>
    <xdr:sp macro="" textlink="">
      <xdr:nvSpPr>
        <xdr:cNvPr id="559" name="n_2aveValue【学校施設】&#10;有形固定資産減価償却率"/>
        <xdr:cNvSpPr txBox="1"/>
      </xdr:nvSpPr>
      <xdr:spPr>
        <a:xfrm>
          <a:off x="14389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24873</xdr:rowOff>
    </xdr:from>
    <xdr:ext cx="405111" cy="259045"/>
    <xdr:sp macro="" textlink="">
      <xdr:nvSpPr>
        <xdr:cNvPr id="560" name="n_3aveValue【学校施設】&#10;有形固定資産減価償却率"/>
        <xdr:cNvSpPr txBox="1"/>
      </xdr:nvSpPr>
      <xdr:spPr>
        <a:xfrm>
          <a:off x="13500744" y="1014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154594</xdr:rowOff>
    </xdr:from>
    <xdr:ext cx="405111" cy="259045"/>
    <xdr:sp macro="" textlink="">
      <xdr:nvSpPr>
        <xdr:cNvPr id="561" name="n_4aveValue【学校施設】&#10;有形固定資産減価償却率"/>
        <xdr:cNvSpPr txBox="1"/>
      </xdr:nvSpPr>
      <xdr:spPr>
        <a:xfrm>
          <a:off x="12611744" y="1044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64787</xdr:rowOff>
    </xdr:from>
    <xdr:ext cx="405111" cy="259045"/>
    <xdr:sp macro="" textlink="">
      <xdr:nvSpPr>
        <xdr:cNvPr id="562" name="n_1mainValue【学校施設】&#10;有形固定資産減価償却率"/>
        <xdr:cNvSpPr txBox="1"/>
      </xdr:nvSpPr>
      <xdr:spPr>
        <a:xfrm>
          <a:off x="15266044" y="1052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58255</xdr:rowOff>
    </xdr:from>
    <xdr:ext cx="405111" cy="259045"/>
    <xdr:sp macro="" textlink="">
      <xdr:nvSpPr>
        <xdr:cNvPr id="563" name="n_2mainValue【学校施設】&#10;有形固定資産減価償却率"/>
        <xdr:cNvSpPr txBox="1"/>
      </xdr:nvSpPr>
      <xdr:spPr>
        <a:xfrm>
          <a:off x="14389744" y="10516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4371</xdr:rowOff>
    </xdr:from>
    <xdr:ext cx="405111" cy="259045"/>
    <xdr:sp macro="" textlink="">
      <xdr:nvSpPr>
        <xdr:cNvPr id="564" name="n_3mainValue【学校施設】&#10;有形固定資産減価償却率"/>
        <xdr:cNvSpPr txBox="1"/>
      </xdr:nvSpPr>
      <xdr:spPr>
        <a:xfrm>
          <a:off x="13500744" y="1046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163665</xdr:rowOff>
    </xdr:from>
    <xdr:ext cx="405111" cy="259045"/>
    <xdr:sp macro="" textlink="">
      <xdr:nvSpPr>
        <xdr:cNvPr id="565" name="n_4mainValue【学校施設】&#10;有形固定資産減価償却率"/>
        <xdr:cNvSpPr txBox="1"/>
      </xdr:nvSpPr>
      <xdr:spPr>
        <a:xfrm>
          <a:off x="12611744" y="10107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6" name="直線コネクタ 575"/>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7" name="テキスト ボックス 576"/>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8" name="直線コネクタ 577"/>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579" name="テキスト ボックス 578"/>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0" name="直線コネクタ 579"/>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581" name="テキスト ボックス 580"/>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2" name="直線コネクタ 581"/>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583" name="テキスト ボックス 582"/>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4" name="直線コネクタ 58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5" name="テキスト ボックス 584"/>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48737</xdr:rowOff>
    </xdr:from>
    <xdr:to>
      <xdr:col>116</xdr:col>
      <xdr:colOff>62864</xdr:colOff>
      <xdr:row>63</xdr:row>
      <xdr:rowOff>137343</xdr:rowOff>
    </xdr:to>
    <xdr:cxnSp macro="">
      <xdr:nvCxnSpPr>
        <xdr:cNvPr id="587" name="直線コネクタ 586"/>
        <xdr:cNvCxnSpPr/>
      </xdr:nvCxnSpPr>
      <xdr:spPr>
        <a:xfrm flipV="1">
          <a:off x="22160864" y="9821387"/>
          <a:ext cx="0" cy="1117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141170</xdr:rowOff>
    </xdr:from>
    <xdr:ext cx="469744" cy="259045"/>
    <xdr:sp macro="" textlink="">
      <xdr:nvSpPr>
        <xdr:cNvPr id="588" name="【学校施設】&#10;一人当たり面積最小値テキスト"/>
        <xdr:cNvSpPr txBox="1"/>
      </xdr:nvSpPr>
      <xdr:spPr>
        <a:xfrm>
          <a:off x="22199600" y="10942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137343</xdr:rowOff>
    </xdr:from>
    <xdr:to>
      <xdr:col>116</xdr:col>
      <xdr:colOff>152400</xdr:colOff>
      <xdr:row>63</xdr:row>
      <xdr:rowOff>137343</xdr:rowOff>
    </xdr:to>
    <xdr:cxnSp macro="">
      <xdr:nvCxnSpPr>
        <xdr:cNvPr id="589" name="直線コネクタ 588"/>
        <xdr:cNvCxnSpPr/>
      </xdr:nvCxnSpPr>
      <xdr:spPr>
        <a:xfrm>
          <a:off x="22072600" y="10938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166864</xdr:rowOff>
    </xdr:from>
    <xdr:ext cx="534377" cy="259045"/>
    <xdr:sp macro="" textlink="">
      <xdr:nvSpPr>
        <xdr:cNvPr id="590" name="【学校施設】&#10;一人当たり面積最大値テキスト"/>
        <xdr:cNvSpPr txBox="1"/>
      </xdr:nvSpPr>
      <xdr:spPr>
        <a:xfrm>
          <a:off x="22199600" y="9596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48737</xdr:rowOff>
    </xdr:from>
    <xdr:to>
      <xdr:col>116</xdr:col>
      <xdr:colOff>152400</xdr:colOff>
      <xdr:row>57</xdr:row>
      <xdr:rowOff>48737</xdr:rowOff>
    </xdr:to>
    <xdr:cxnSp macro="">
      <xdr:nvCxnSpPr>
        <xdr:cNvPr id="591" name="直線コネクタ 590"/>
        <xdr:cNvCxnSpPr/>
      </xdr:nvCxnSpPr>
      <xdr:spPr>
        <a:xfrm>
          <a:off x="22072600" y="9821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80560</xdr:rowOff>
    </xdr:from>
    <xdr:ext cx="469744" cy="259045"/>
    <xdr:sp macro="" textlink="">
      <xdr:nvSpPr>
        <xdr:cNvPr id="592" name="【学校施設】&#10;一人当たり面積平均値テキスト"/>
        <xdr:cNvSpPr txBox="1"/>
      </xdr:nvSpPr>
      <xdr:spPr>
        <a:xfrm>
          <a:off x="22199600" y="107104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102133</xdr:rowOff>
    </xdr:from>
    <xdr:to>
      <xdr:col>116</xdr:col>
      <xdr:colOff>114300</xdr:colOff>
      <xdr:row>63</xdr:row>
      <xdr:rowOff>32283</xdr:rowOff>
    </xdr:to>
    <xdr:sp macro="" textlink="">
      <xdr:nvSpPr>
        <xdr:cNvPr id="593" name="フローチャート: 判断 592"/>
        <xdr:cNvSpPr/>
      </xdr:nvSpPr>
      <xdr:spPr>
        <a:xfrm>
          <a:off x="22110700" y="1073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106431</xdr:rowOff>
    </xdr:from>
    <xdr:to>
      <xdr:col>112</xdr:col>
      <xdr:colOff>38100</xdr:colOff>
      <xdr:row>63</xdr:row>
      <xdr:rowOff>36581</xdr:rowOff>
    </xdr:to>
    <xdr:sp macro="" textlink="">
      <xdr:nvSpPr>
        <xdr:cNvPr id="594" name="フローチャート: 判断 593"/>
        <xdr:cNvSpPr/>
      </xdr:nvSpPr>
      <xdr:spPr>
        <a:xfrm>
          <a:off x="21272500" y="10736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96235</xdr:rowOff>
    </xdr:from>
    <xdr:to>
      <xdr:col>107</xdr:col>
      <xdr:colOff>101600</xdr:colOff>
      <xdr:row>63</xdr:row>
      <xdr:rowOff>26385</xdr:rowOff>
    </xdr:to>
    <xdr:sp macro="" textlink="">
      <xdr:nvSpPr>
        <xdr:cNvPr id="595" name="フローチャート: 判断 594"/>
        <xdr:cNvSpPr/>
      </xdr:nvSpPr>
      <xdr:spPr>
        <a:xfrm>
          <a:off x="20383500" y="1072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91160</xdr:rowOff>
    </xdr:from>
    <xdr:to>
      <xdr:col>102</xdr:col>
      <xdr:colOff>165100</xdr:colOff>
      <xdr:row>63</xdr:row>
      <xdr:rowOff>21310</xdr:rowOff>
    </xdr:to>
    <xdr:sp macro="" textlink="">
      <xdr:nvSpPr>
        <xdr:cNvPr id="596" name="フローチャート: 判断 595"/>
        <xdr:cNvSpPr/>
      </xdr:nvSpPr>
      <xdr:spPr>
        <a:xfrm>
          <a:off x="19494500" y="1072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98202</xdr:rowOff>
    </xdr:from>
    <xdr:to>
      <xdr:col>98</xdr:col>
      <xdr:colOff>38100</xdr:colOff>
      <xdr:row>63</xdr:row>
      <xdr:rowOff>28352</xdr:rowOff>
    </xdr:to>
    <xdr:sp macro="" textlink="">
      <xdr:nvSpPr>
        <xdr:cNvPr id="597" name="フローチャート: 判断 596"/>
        <xdr:cNvSpPr/>
      </xdr:nvSpPr>
      <xdr:spPr>
        <a:xfrm>
          <a:off x="18605500" y="10728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8" name="テキスト ボックス 59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9" name="テキスト ボックス 59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0" name="テキスト ボックス 59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1" name="テキスト ボックス 60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2" name="テキスト ボックス 60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149179</xdr:rowOff>
    </xdr:from>
    <xdr:to>
      <xdr:col>116</xdr:col>
      <xdr:colOff>114300</xdr:colOff>
      <xdr:row>62</xdr:row>
      <xdr:rowOff>79329</xdr:rowOff>
    </xdr:to>
    <xdr:sp macro="" textlink="">
      <xdr:nvSpPr>
        <xdr:cNvPr id="603" name="楕円 602"/>
        <xdr:cNvSpPr/>
      </xdr:nvSpPr>
      <xdr:spPr>
        <a:xfrm>
          <a:off x="22110700" y="10607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606</xdr:rowOff>
    </xdr:from>
    <xdr:ext cx="469744" cy="259045"/>
    <xdr:sp macro="" textlink="">
      <xdr:nvSpPr>
        <xdr:cNvPr id="604" name="【学校施設】&#10;一人当たり面積該当値テキスト"/>
        <xdr:cNvSpPr txBox="1"/>
      </xdr:nvSpPr>
      <xdr:spPr>
        <a:xfrm>
          <a:off x="22199600" y="10459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151831</xdr:rowOff>
    </xdr:from>
    <xdr:to>
      <xdr:col>112</xdr:col>
      <xdr:colOff>38100</xdr:colOff>
      <xdr:row>62</xdr:row>
      <xdr:rowOff>81981</xdr:rowOff>
    </xdr:to>
    <xdr:sp macro="" textlink="">
      <xdr:nvSpPr>
        <xdr:cNvPr id="605" name="楕円 604"/>
        <xdr:cNvSpPr/>
      </xdr:nvSpPr>
      <xdr:spPr>
        <a:xfrm>
          <a:off x="21272500" y="10610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28529</xdr:rowOff>
    </xdr:from>
    <xdr:to>
      <xdr:col>116</xdr:col>
      <xdr:colOff>63500</xdr:colOff>
      <xdr:row>62</xdr:row>
      <xdr:rowOff>31181</xdr:rowOff>
    </xdr:to>
    <xdr:cxnSp macro="">
      <xdr:nvCxnSpPr>
        <xdr:cNvPr id="606" name="直線コネクタ 605"/>
        <xdr:cNvCxnSpPr/>
      </xdr:nvCxnSpPr>
      <xdr:spPr>
        <a:xfrm flipV="1">
          <a:off x="21323300" y="10658429"/>
          <a:ext cx="838200" cy="2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9596</xdr:rowOff>
    </xdr:from>
    <xdr:to>
      <xdr:col>107</xdr:col>
      <xdr:colOff>101600</xdr:colOff>
      <xdr:row>62</xdr:row>
      <xdr:rowOff>111196</xdr:rowOff>
    </xdr:to>
    <xdr:sp macro="" textlink="">
      <xdr:nvSpPr>
        <xdr:cNvPr id="607" name="楕円 606"/>
        <xdr:cNvSpPr/>
      </xdr:nvSpPr>
      <xdr:spPr>
        <a:xfrm>
          <a:off x="20383500" y="1063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31181</xdr:rowOff>
    </xdr:from>
    <xdr:to>
      <xdr:col>111</xdr:col>
      <xdr:colOff>177800</xdr:colOff>
      <xdr:row>62</xdr:row>
      <xdr:rowOff>60396</xdr:rowOff>
    </xdr:to>
    <xdr:cxnSp macro="">
      <xdr:nvCxnSpPr>
        <xdr:cNvPr id="608" name="直線コネクタ 607"/>
        <xdr:cNvCxnSpPr/>
      </xdr:nvCxnSpPr>
      <xdr:spPr>
        <a:xfrm flipV="1">
          <a:off x="20434300" y="10661081"/>
          <a:ext cx="889000" cy="29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165776</xdr:rowOff>
    </xdr:from>
    <xdr:to>
      <xdr:col>102</xdr:col>
      <xdr:colOff>165100</xdr:colOff>
      <xdr:row>62</xdr:row>
      <xdr:rowOff>95926</xdr:rowOff>
    </xdr:to>
    <xdr:sp macro="" textlink="">
      <xdr:nvSpPr>
        <xdr:cNvPr id="609" name="楕円 608"/>
        <xdr:cNvSpPr/>
      </xdr:nvSpPr>
      <xdr:spPr>
        <a:xfrm>
          <a:off x="19494500" y="1062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45126</xdr:rowOff>
    </xdr:from>
    <xdr:to>
      <xdr:col>107</xdr:col>
      <xdr:colOff>50800</xdr:colOff>
      <xdr:row>62</xdr:row>
      <xdr:rowOff>60396</xdr:rowOff>
    </xdr:to>
    <xdr:cxnSp macro="">
      <xdr:nvCxnSpPr>
        <xdr:cNvPr id="610" name="直線コネクタ 609"/>
        <xdr:cNvCxnSpPr/>
      </xdr:nvCxnSpPr>
      <xdr:spPr>
        <a:xfrm>
          <a:off x="19545300" y="10675026"/>
          <a:ext cx="889000" cy="15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166050</xdr:rowOff>
    </xdr:from>
    <xdr:to>
      <xdr:col>98</xdr:col>
      <xdr:colOff>38100</xdr:colOff>
      <xdr:row>62</xdr:row>
      <xdr:rowOff>96200</xdr:rowOff>
    </xdr:to>
    <xdr:sp macro="" textlink="">
      <xdr:nvSpPr>
        <xdr:cNvPr id="611" name="楕円 610"/>
        <xdr:cNvSpPr/>
      </xdr:nvSpPr>
      <xdr:spPr>
        <a:xfrm>
          <a:off x="18605500" y="1062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45126</xdr:rowOff>
    </xdr:from>
    <xdr:to>
      <xdr:col>102</xdr:col>
      <xdr:colOff>114300</xdr:colOff>
      <xdr:row>62</xdr:row>
      <xdr:rowOff>45400</xdr:rowOff>
    </xdr:to>
    <xdr:cxnSp macro="">
      <xdr:nvCxnSpPr>
        <xdr:cNvPr id="612" name="直線コネクタ 611"/>
        <xdr:cNvCxnSpPr/>
      </xdr:nvCxnSpPr>
      <xdr:spPr>
        <a:xfrm flipV="1">
          <a:off x="18656300" y="10675026"/>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27708</xdr:rowOff>
    </xdr:from>
    <xdr:ext cx="469744" cy="259045"/>
    <xdr:sp macro="" textlink="">
      <xdr:nvSpPr>
        <xdr:cNvPr id="613" name="n_1aveValue【学校施設】&#10;一人当たり面積"/>
        <xdr:cNvSpPr txBox="1"/>
      </xdr:nvSpPr>
      <xdr:spPr>
        <a:xfrm>
          <a:off x="21075727" y="10829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17512</xdr:rowOff>
    </xdr:from>
    <xdr:ext cx="469744" cy="259045"/>
    <xdr:sp macro="" textlink="">
      <xdr:nvSpPr>
        <xdr:cNvPr id="614" name="n_2aveValue【学校施設】&#10;一人当たり面積"/>
        <xdr:cNvSpPr txBox="1"/>
      </xdr:nvSpPr>
      <xdr:spPr>
        <a:xfrm>
          <a:off x="20199427" y="10818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12437</xdr:rowOff>
    </xdr:from>
    <xdr:ext cx="469744" cy="259045"/>
    <xdr:sp macro="" textlink="">
      <xdr:nvSpPr>
        <xdr:cNvPr id="615" name="n_3aveValue【学校施設】&#10;一人当たり面積"/>
        <xdr:cNvSpPr txBox="1"/>
      </xdr:nvSpPr>
      <xdr:spPr>
        <a:xfrm>
          <a:off x="19310427" y="10813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19479</xdr:rowOff>
    </xdr:from>
    <xdr:ext cx="469744" cy="259045"/>
    <xdr:sp macro="" textlink="">
      <xdr:nvSpPr>
        <xdr:cNvPr id="616" name="n_4aveValue【学校施設】&#10;一人当たり面積"/>
        <xdr:cNvSpPr txBox="1"/>
      </xdr:nvSpPr>
      <xdr:spPr>
        <a:xfrm>
          <a:off x="18421427" y="10820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98508</xdr:rowOff>
    </xdr:from>
    <xdr:ext cx="469744" cy="259045"/>
    <xdr:sp macro="" textlink="">
      <xdr:nvSpPr>
        <xdr:cNvPr id="617" name="n_1mainValue【学校施設】&#10;一人当たり面積"/>
        <xdr:cNvSpPr txBox="1"/>
      </xdr:nvSpPr>
      <xdr:spPr>
        <a:xfrm>
          <a:off x="21075727" y="1038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127723</xdr:rowOff>
    </xdr:from>
    <xdr:ext cx="469744" cy="259045"/>
    <xdr:sp macro="" textlink="">
      <xdr:nvSpPr>
        <xdr:cNvPr id="618" name="n_2mainValue【学校施設】&#10;一人当たり面積"/>
        <xdr:cNvSpPr txBox="1"/>
      </xdr:nvSpPr>
      <xdr:spPr>
        <a:xfrm>
          <a:off x="20199427" y="10414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112453</xdr:rowOff>
    </xdr:from>
    <xdr:ext cx="469744" cy="259045"/>
    <xdr:sp macro="" textlink="">
      <xdr:nvSpPr>
        <xdr:cNvPr id="619" name="n_3mainValue【学校施設】&#10;一人当たり面積"/>
        <xdr:cNvSpPr txBox="1"/>
      </xdr:nvSpPr>
      <xdr:spPr>
        <a:xfrm>
          <a:off x="19310427" y="10399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112727</xdr:rowOff>
    </xdr:from>
    <xdr:ext cx="469744" cy="259045"/>
    <xdr:sp macro="" textlink="">
      <xdr:nvSpPr>
        <xdr:cNvPr id="620" name="n_4mainValue【学校施設】&#10;一人当たり面積"/>
        <xdr:cNvSpPr txBox="1"/>
      </xdr:nvSpPr>
      <xdr:spPr>
        <a:xfrm>
          <a:off x="18421427" y="1039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1" name="正方形/長方形 62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2" name="正方形/長方形 62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3" name="正方形/長方形 62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4" name="正方形/長方形 62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5" name="正方形/長方形 62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6" name="正方形/長方形 62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7" name="正方形/長方形 62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8" name="正方形/長方形 62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9" name="テキスト ボックス 62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0" name="直線コネクタ 62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1" name="テキスト ボックス 63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2" name="直線コネクタ 63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3" name="テキスト ボックス 632"/>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4" name="直線コネクタ 63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5" name="テキスト ボックス 63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6" name="直線コネクタ 63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7" name="テキスト ボックス 63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8" name="直線コネクタ 63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9" name="テキスト ボックス 63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0" name="直線コネクタ 63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1" name="テキスト ボックス 64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2" name="直線コネクタ 64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3" name="テキスト ボックス 642"/>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4" name="直線コネクタ 64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114844</xdr:rowOff>
    </xdr:from>
    <xdr:to>
      <xdr:col>85</xdr:col>
      <xdr:colOff>126364</xdr:colOff>
      <xdr:row>86</xdr:row>
      <xdr:rowOff>168729</xdr:rowOff>
    </xdr:to>
    <xdr:cxnSp macro="">
      <xdr:nvCxnSpPr>
        <xdr:cNvPr id="646" name="直線コネクタ 645"/>
        <xdr:cNvCxnSpPr/>
      </xdr:nvCxnSpPr>
      <xdr:spPr>
        <a:xfrm flipV="1">
          <a:off x="16318864" y="13316494"/>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7"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8" name="直線コネクタ 647"/>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61521</xdr:rowOff>
    </xdr:from>
    <xdr:ext cx="340478" cy="259045"/>
    <xdr:sp macro="" textlink="">
      <xdr:nvSpPr>
        <xdr:cNvPr id="649" name="【児童館】&#10;有形固定資産減価償却率最大値テキスト"/>
        <xdr:cNvSpPr txBox="1"/>
      </xdr:nvSpPr>
      <xdr:spPr>
        <a:xfrm>
          <a:off x="16357600" y="13091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114844</xdr:rowOff>
    </xdr:from>
    <xdr:to>
      <xdr:col>86</xdr:col>
      <xdr:colOff>25400</xdr:colOff>
      <xdr:row>77</xdr:row>
      <xdr:rowOff>114844</xdr:rowOff>
    </xdr:to>
    <xdr:cxnSp macro="">
      <xdr:nvCxnSpPr>
        <xdr:cNvPr id="650" name="直線コネクタ 649"/>
        <xdr:cNvCxnSpPr/>
      </xdr:nvCxnSpPr>
      <xdr:spPr>
        <a:xfrm>
          <a:off x="16230600" y="1331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137177</xdr:rowOff>
    </xdr:from>
    <xdr:ext cx="405111" cy="259045"/>
    <xdr:sp macro="" textlink="">
      <xdr:nvSpPr>
        <xdr:cNvPr id="651" name="【児童館】&#10;有形固定資産減価償却率平均値テキスト"/>
        <xdr:cNvSpPr txBox="1"/>
      </xdr:nvSpPr>
      <xdr:spPr>
        <a:xfrm>
          <a:off x="16357600" y="14196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158750</xdr:rowOff>
    </xdr:from>
    <xdr:to>
      <xdr:col>85</xdr:col>
      <xdr:colOff>177800</xdr:colOff>
      <xdr:row>83</xdr:row>
      <xdr:rowOff>88900</xdr:rowOff>
    </xdr:to>
    <xdr:sp macro="" textlink="">
      <xdr:nvSpPr>
        <xdr:cNvPr id="652" name="フローチャート: 判断 651"/>
        <xdr:cNvSpPr/>
      </xdr:nvSpPr>
      <xdr:spPr>
        <a:xfrm>
          <a:off x="162687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42818</xdr:rowOff>
    </xdr:from>
    <xdr:to>
      <xdr:col>81</xdr:col>
      <xdr:colOff>101600</xdr:colOff>
      <xdr:row>83</xdr:row>
      <xdr:rowOff>144418</xdr:rowOff>
    </xdr:to>
    <xdr:sp macro="" textlink="">
      <xdr:nvSpPr>
        <xdr:cNvPr id="653" name="フローチャート: 判断 652"/>
        <xdr:cNvSpPr/>
      </xdr:nvSpPr>
      <xdr:spPr>
        <a:xfrm>
          <a:off x="15430500" y="1427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140788</xdr:rowOff>
    </xdr:from>
    <xdr:to>
      <xdr:col>76</xdr:col>
      <xdr:colOff>165100</xdr:colOff>
      <xdr:row>83</xdr:row>
      <xdr:rowOff>70938</xdr:rowOff>
    </xdr:to>
    <xdr:sp macro="" textlink="">
      <xdr:nvSpPr>
        <xdr:cNvPr id="654" name="フローチャート: 判断 653"/>
        <xdr:cNvSpPr/>
      </xdr:nvSpPr>
      <xdr:spPr>
        <a:xfrm>
          <a:off x="14541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28121</xdr:rowOff>
    </xdr:from>
    <xdr:to>
      <xdr:col>72</xdr:col>
      <xdr:colOff>38100</xdr:colOff>
      <xdr:row>83</xdr:row>
      <xdr:rowOff>129721</xdr:rowOff>
    </xdr:to>
    <xdr:sp macro="" textlink="">
      <xdr:nvSpPr>
        <xdr:cNvPr id="655" name="フローチャート: 判断 654"/>
        <xdr:cNvSpPr/>
      </xdr:nvSpPr>
      <xdr:spPr>
        <a:xfrm>
          <a:off x="13652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114663</xdr:rowOff>
    </xdr:from>
    <xdr:to>
      <xdr:col>67</xdr:col>
      <xdr:colOff>101600</xdr:colOff>
      <xdr:row>83</xdr:row>
      <xdr:rowOff>44813</xdr:rowOff>
    </xdr:to>
    <xdr:sp macro="" textlink="">
      <xdr:nvSpPr>
        <xdr:cNvPr id="656" name="フローチャート: 判断 655"/>
        <xdr:cNvSpPr/>
      </xdr:nvSpPr>
      <xdr:spPr>
        <a:xfrm>
          <a:off x="127635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7" name="テキスト ボックス 65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8" name="テキスト ボックス 65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9" name="テキスト ボックス 65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0" name="テキスト ボックス 65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1" name="テキスト ボックス 66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82006</xdr:rowOff>
    </xdr:from>
    <xdr:to>
      <xdr:col>85</xdr:col>
      <xdr:colOff>177800</xdr:colOff>
      <xdr:row>79</xdr:row>
      <xdr:rowOff>12156</xdr:rowOff>
    </xdr:to>
    <xdr:sp macro="" textlink="">
      <xdr:nvSpPr>
        <xdr:cNvPr id="662" name="楕円 661"/>
        <xdr:cNvSpPr/>
      </xdr:nvSpPr>
      <xdr:spPr>
        <a:xfrm>
          <a:off x="16268700" y="1345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104883</xdr:rowOff>
    </xdr:from>
    <xdr:ext cx="405111" cy="259045"/>
    <xdr:sp macro="" textlink="">
      <xdr:nvSpPr>
        <xdr:cNvPr id="663" name="【児童館】&#10;有形固定資産減価償却率該当値テキスト"/>
        <xdr:cNvSpPr txBox="1"/>
      </xdr:nvSpPr>
      <xdr:spPr>
        <a:xfrm>
          <a:off x="16357600" y="13306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8527</xdr:rowOff>
    </xdr:from>
    <xdr:to>
      <xdr:col>81</xdr:col>
      <xdr:colOff>101600</xdr:colOff>
      <xdr:row>78</xdr:row>
      <xdr:rowOff>110127</xdr:rowOff>
    </xdr:to>
    <xdr:sp macro="" textlink="">
      <xdr:nvSpPr>
        <xdr:cNvPr id="664" name="楕円 663"/>
        <xdr:cNvSpPr/>
      </xdr:nvSpPr>
      <xdr:spPr>
        <a:xfrm>
          <a:off x="15430500" y="13381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59327</xdr:rowOff>
    </xdr:from>
    <xdr:to>
      <xdr:col>85</xdr:col>
      <xdr:colOff>127000</xdr:colOff>
      <xdr:row>78</xdr:row>
      <xdr:rowOff>132806</xdr:rowOff>
    </xdr:to>
    <xdr:cxnSp macro="">
      <xdr:nvCxnSpPr>
        <xdr:cNvPr id="665" name="直線コネクタ 664"/>
        <xdr:cNvCxnSpPr/>
      </xdr:nvCxnSpPr>
      <xdr:spPr>
        <a:xfrm>
          <a:off x="15481300" y="13432427"/>
          <a:ext cx="838200" cy="7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103232</xdr:rowOff>
    </xdr:from>
    <xdr:to>
      <xdr:col>76</xdr:col>
      <xdr:colOff>165100</xdr:colOff>
      <xdr:row>78</xdr:row>
      <xdr:rowOff>33382</xdr:rowOff>
    </xdr:to>
    <xdr:sp macro="" textlink="">
      <xdr:nvSpPr>
        <xdr:cNvPr id="666" name="楕円 665"/>
        <xdr:cNvSpPr/>
      </xdr:nvSpPr>
      <xdr:spPr>
        <a:xfrm>
          <a:off x="14541500" y="13304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154032</xdr:rowOff>
    </xdr:from>
    <xdr:to>
      <xdr:col>81</xdr:col>
      <xdr:colOff>50800</xdr:colOff>
      <xdr:row>78</xdr:row>
      <xdr:rowOff>59327</xdr:rowOff>
    </xdr:to>
    <xdr:cxnSp macro="">
      <xdr:nvCxnSpPr>
        <xdr:cNvPr id="667" name="直線コネクタ 666"/>
        <xdr:cNvCxnSpPr/>
      </xdr:nvCxnSpPr>
      <xdr:spPr>
        <a:xfrm>
          <a:off x="14592300" y="13355682"/>
          <a:ext cx="889000" cy="76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135545</xdr:rowOff>
    </xdr:from>
    <xdr:ext cx="405111" cy="259045"/>
    <xdr:sp macro="" textlink="">
      <xdr:nvSpPr>
        <xdr:cNvPr id="668" name="n_1aveValue【児童館】&#10;有形固定資産減価償却率"/>
        <xdr:cNvSpPr txBox="1"/>
      </xdr:nvSpPr>
      <xdr:spPr>
        <a:xfrm>
          <a:off x="15266044" y="14365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62065</xdr:rowOff>
    </xdr:from>
    <xdr:ext cx="405111" cy="259045"/>
    <xdr:sp macro="" textlink="">
      <xdr:nvSpPr>
        <xdr:cNvPr id="669" name="n_2aveValue【児童館】&#10;有形固定資産減価償却率"/>
        <xdr:cNvSpPr txBox="1"/>
      </xdr:nvSpPr>
      <xdr:spPr>
        <a:xfrm>
          <a:off x="14389744" y="1429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146248</xdr:rowOff>
    </xdr:from>
    <xdr:ext cx="405111" cy="259045"/>
    <xdr:sp macro="" textlink="">
      <xdr:nvSpPr>
        <xdr:cNvPr id="670" name="n_3aveValue【児童館】&#10;有形固定資産減価償却率"/>
        <xdr:cNvSpPr txBox="1"/>
      </xdr:nvSpPr>
      <xdr:spPr>
        <a:xfrm>
          <a:off x="135007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61340</xdr:rowOff>
    </xdr:from>
    <xdr:ext cx="405111" cy="259045"/>
    <xdr:sp macro="" textlink="">
      <xdr:nvSpPr>
        <xdr:cNvPr id="671" name="n_4aveValue【児童館】&#10;有形固定資産減価償却率"/>
        <xdr:cNvSpPr txBox="1"/>
      </xdr:nvSpPr>
      <xdr:spPr>
        <a:xfrm>
          <a:off x="12611744" y="1394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76</xdr:row>
      <xdr:rowOff>126654</xdr:rowOff>
    </xdr:from>
    <xdr:ext cx="340478" cy="259045"/>
    <xdr:sp macro="" textlink="">
      <xdr:nvSpPr>
        <xdr:cNvPr id="672" name="n_1mainValue【児童館】&#10;有形固定資産減価償却率"/>
        <xdr:cNvSpPr txBox="1"/>
      </xdr:nvSpPr>
      <xdr:spPr>
        <a:xfrm>
          <a:off x="15298361" y="1315685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76</xdr:row>
      <xdr:rowOff>49909</xdr:rowOff>
    </xdr:from>
    <xdr:ext cx="340478" cy="259045"/>
    <xdr:sp macro="" textlink="">
      <xdr:nvSpPr>
        <xdr:cNvPr id="673" name="n_2mainValue【児童館】&#10;有形固定資産減価償却率"/>
        <xdr:cNvSpPr txBox="1"/>
      </xdr:nvSpPr>
      <xdr:spPr>
        <a:xfrm>
          <a:off x="14422061" y="130801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4" name="正方形/長方形 67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5" name="正方形/長方形 67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6" name="正方形/長方形 67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7" name="正方形/長方形 67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8" name="正方形/長方形 67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9" name="正方形/長方形 67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0" name="正方形/長方形 67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1" name="正方形/長方形 68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2" name="テキスト ボックス 68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3" name="直線コネクタ 68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4" name="直線コネクタ 68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5" name="テキスト ボックス 68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6" name="直線コネクタ 68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87" name="テキスト ボックス 68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88" name="直線コネクタ 68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89" name="テキスト ボックス 68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0" name="直線コネクタ 68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1" name="テキスト ボックス 69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2" name="直線コネクタ 69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3" name="テキスト ボックス 69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4" name="直線コネクタ 69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5" name="テキスト ボックス 69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6"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106680</xdr:rowOff>
    </xdr:from>
    <xdr:to>
      <xdr:col>116</xdr:col>
      <xdr:colOff>62864</xdr:colOff>
      <xdr:row>85</xdr:row>
      <xdr:rowOff>121920</xdr:rowOff>
    </xdr:to>
    <xdr:cxnSp macro="">
      <xdr:nvCxnSpPr>
        <xdr:cNvPr id="697" name="直線コネクタ 696"/>
        <xdr:cNvCxnSpPr/>
      </xdr:nvCxnSpPr>
      <xdr:spPr>
        <a:xfrm flipV="1">
          <a:off x="22160864" y="13479780"/>
          <a:ext cx="0" cy="1215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125747</xdr:rowOff>
    </xdr:from>
    <xdr:ext cx="469744" cy="259045"/>
    <xdr:sp macro="" textlink="">
      <xdr:nvSpPr>
        <xdr:cNvPr id="698" name="【児童館】&#10;一人当たり面積最小値テキスト"/>
        <xdr:cNvSpPr txBox="1"/>
      </xdr:nvSpPr>
      <xdr:spPr>
        <a:xfrm>
          <a:off x="22199600" y="1469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121920</xdr:rowOff>
    </xdr:from>
    <xdr:to>
      <xdr:col>116</xdr:col>
      <xdr:colOff>152400</xdr:colOff>
      <xdr:row>85</xdr:row>
      <xdr:rowOff>121920</xdr:rowOff>
    </xdr:to>
    <xdr:cxnSp macro="">
      <xdr:nvCxnSpPr>
        <xdr:cNvPr id="699" name="直線コネクタ 698"/>
        <xdr:cNvCxnSpPr/>
      </xdr:nvCxnSpPr>
      <xdr:spPr>
        <a:xfrm>
          <a:off x="22072600" y="1469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53357</xdr:rowOff>
    </xdr:from>
    <xdr:ext cx="469744" cy="259045"/>
    <xdr:sp macro="" textlink="">
      <xdr:nvSpPr>
        <xdr:cNvPr id="700" name="【児童館】&#10;一人当たり面積最大値テキスト"/>
        <xdr:cNvSpPr txBox="1"/>
      </xdr:nvSpPr>
      <xdr:spPr>
        <a:xfrm>
          <a:off x="22199600" y="1325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106680</xdr:rowOff>
    </xdr:from>
    <xdr:to>
      <xdr:col>116</xdr:col>
      <xdr:colOff>152400</xdr:colOff>
      <xdr:row>78</xdr:row>
      <xdr:rowOff>106680</xdr:rowOff>
    </xdr:to>
    <xdr:cxnSp macro="">
      <xdr:nvCxnSpPr>
        <xdr:cNvPr id="701" name="直線コネクタ 700"/>
        <xdr:cNvCxnSpPr/>
      </xdr:nvCxnSpPr>
      <xdr:spPr>
        <a:xfrm>
          <a:off x="22072600" y="1347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45738</xdr:rowOff>
    </xdr:from>
    <xdr:ext cx="469744" cy="259045"/>
    <xdr:sp macro="" textlink="">
      <xdr:nvSpPr>
        <xdr:cNvPr id="702" name="【児童館】&#10;一人当たり面積平均値テキスト"/>
        <xdr:cNvSpPr txBox="1"/>
      </xdr:nvSpPr>
      <xdr:spPr>
        <a:xfrm>
          <a:off x="22199600" y="14276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67311</xdr:rowOff>
    </xdr:from>
    <xdr:to>
      <xdr:col>116</xdr:col>
      <xdr:colOff>114300</xdr:colOff>
      <xdr:row>83</xdr:row>
      <xdr:rowOff>168911</xdr:rowOff>
    </xdr:to>
    <xdr:sp macro="" textlink="">
      <xdr:nvSpPr>
        <xdr:cNvPr id="703" name="フローチャート: 判断 702"/>
        <xdr:cNvSpPr/>
      </xdr:nvSpPr>
      <xdr:spPr>
        <a:xfrm>
          <a:off x="221107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52070</xdr:rowOff>
    </xdr:from>
    <xdr:to>
      <xdr:col>112</xdr:col>
      <xdr:colOff>38100</xdr:colOff>
      <xdr:row>83</xdr:row>
      <xdr:rowOff>153670</xdr:rowOff>
    </xdr:to>
    <xdr:sp macro="" textlink="">
      <xdr:nvSpPr>
        <xdr:cNvPr id="704" name="フローチャート: 判断 703"/>
        <xdr:cNvSpPr/>
      </xdr:nvSpPr>
      <xdr:spPr>
        <a:xfrm>
          <a:off x="21272500" y="1428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63500</xdr:rowOff>
    </xdr:from>
    <xdr:to>
      <xdr:col>107</xdr:col>
      <xdr:colOff>101600</xdr:colOff>
      <xdr:row>83</xdr:row>
      <xdr:rowOff>165100</xdr:rowOff>
    </xdr:to>
    <xdr:sp macro="" textlink="">
      <xdr:nvSpPr>
        <xdr:cNvPr id="705" name="フローチャート: 判断 704"/>
        <xdr:cNvSpPr/>
      </xdr:nvSpPr>
      <xdr:spPr>
        <a:xfrm>
          <a:off x="20383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74930</xdr:rowOff>
    </xdr:from>
    <xdr:to>
      <xdr:col>102</xdr:col>
      <xdr:colOff>165100</xdr:colOff>
      <xdr:row>84</xdr:row>
      <xdr:rowOff>5080</xdr:rowOff>
    </xdr:to>
    <xdr:sp macro="" textlink="">
      <xdr:nvSpPr>
        <xdr:cNvPr id="706" name="フローチャート: 判断 705"/>
        <xdr:cNvSpPr/>
      </xdr:nvSpPr>
      <xdr:spPr>
        <a:xfrm>
          <a:off x="194945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63500</xdr:rowOff>
    </xdr:from>
    <xdr:to>
      <xdr:col>98</xdr:col>
      <xdr:colOff>38100</xdr:colOff>
      <xdr:row>83</xdr:row>
      <xdr:rowOff>165100</xdr:rowOff>
    </xdr:to>
    <xdr:sp macro="" textlink="">
      <xdr:nvSpPr>
        <xdr:cNvPr id="707" name="フローチャート: 判断 706"/>
        <xdr:cNvSpPr/>
      </xdr:nvSpPr>
      <xdr:spPr>
        <a:xfrm>
          <a:off x="18605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8" name="テキスト ボックス 70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9" name="テキスト ボックス 70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0" name="テキスト ボックス 70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1" name="テキスト ボックス 71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2" name="テキスト ボックス 71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55880</xdr:rowOff>
    </xdr:from>
    <xdr:to>
      <xdr:col>116</xdr:col>
      <xdr:colOff>114300</xdr:colOff>
      <xdr:row>78</xdr:row>
      <xdr:rowOff>157480</xdr:rowOff>
    </xdr:to>
    <xdr:sp macro="" textlink="">
      <xdr:nvSpPr>
        <xdr:cNvPr id="713" name="楕円 712"/>
        <xdr:cNvSpPr/>
      </xdr:nvSpPr>
      <xdr:spPr>
        <a:xfrm>
          <a:off x="22110700" y="1342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8907</xdr:rowOff>
    </xdr:from>
    <xdr:ext cx="469744" cy="259045"/>
    <xdr:sp macro="" textlink="">
      <xdr:nvSpPr>
        <xdr:cNvPr id="714" name="【児童館】&#10;一人当たり面積該当値テキスト"/>
        <xdr:cNvSpPr txBox="1"/>
      </xdr:nvSpPr>
      <xdr:spPr>
        <a:xfrm>
          <a:off x="22199600" y="1338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67311</xdr:rowOff>
    </xdr:from>
    <xdr:to>
      <xdr:col>112</xdr:col>
      <xdr:colOff>38100</xdr:colOff>
      <xdr:row>78</xdr:row>
      <xdr:rowOff>168911</xdr:rowOff>
    </xdr:to>
    <xdr:sp macro="" textlink="">
      <xdr:nvSpPr>
        <xdr:cNvPr id="715" name="楕円 714"/>
        <xdr:cNvSpPr/>
      </xdr:nvSpPr>
      <xdr:spPr>
        <a:xfrm>
          <a:off x="21272500" y="1344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78</xdr:row>
      <xdr:rowOff>106680</xdr:rowOff>
    </xdr:from>
    <xdr:to>
      <xdr:col>116</xdr:col>
      <xdr:colOff>63500</xdr:colOff>
      <xdr:row>78</xdr:row>
      <xdr:rowOff>118111</xdr:rowOff>
    </xdr:to>
    <xdr:cxnSp macro="">
      <xdr:nvCxnSpPr>
        <xdr:cNvPr id="716" name="直線コネクタ 715"/>
        <xdr:cNvCxnSpPr/>
      </xdr:nvCxnSpPr>
      <xdr:spPr>
        <a:xfrm flipV="1">
          <a:off x="21323300" y="13479780"/>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124461</xdr:rowOff>
    </xdr:from>
    <xdr:to>
      <xdr:col>107</xdr:col>
      <xdr:colOff>101600</xdr:colOff>
      <xdr:row>79</xdr:row>
      <xdr:rowOff>54611</xdr:rowOff>
    </xdr:to>
    <xdr:sp macro="" textlink="">
      <xdr:nvSpPr>
        <xdr:cNvPr id="717" name="楕円 716"/>
        <xdr:cNvSpPr/>
      </xdr:nvSpPr>
      <xdr:spPr>
        <a:xfrm>
          <a:off x="20383500" y="1349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118111</xdr:rowOff>
    </xdr:from>
    <xdr:to>
      <xdr:col>111</xdr:col>
      <xdr:colOff>177800</xdr:colOff>
      <xdr:row>79</xdr:row>
      <xdr:rowOff>3811</xdr:rowOff>
    </xdr:to>
    <xdr:cxnSp macro="">
      <xdr:nvCxnSpPr>
        <xdr:cNvPr id="718" name="直線コネクタ 717"/>
        <xdr:cNvCxnSpPr/>
      </xdr:nvCxnSpPr>
      <xdr:spPr>
        <a:xfrm flipV="1">
          <a:off x="20434300" y="13491211"/>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144797</xdr:rowOff>
    </xdr:from>
    <xdr:ext cx="469744" cy="259045"/>
    <xdr:sp macro="" textlink="">
      <xdr:nvSpPr>
        <xdr:cNvPr id="719" name="n_1aveValue【児童館】&#10;一人当たり面積"/>
        <xdr:cNvSpPr txBox="1"/>
      </xdr:nvSpPr>
      <xdr:spPr>
        <a:xfrm>
          <a:off x="21075727" y="1437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156227</xdr:rowOff>
    </xdr:from>
    <xdr:ext cx="469744" cy="259045"/>
    <xdr:sp macro="" textlink="">
      <xdr:nvSpPr>
        <xdr:cNvPr id="720" name="n_2aveValue【児童館】&#10;一人当たり面積"/>
        <xdr:cNvSpPr txBox="1"/>
      </xdr:nvSpPr>
      <xdr:spPr>
        <a:xfrm>
          <a:off x="20199427" y="1438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21607</xdr:rowOff>
    </xdr:from>
    <xdr:ext cx="469744" cy="259045"/>
    <xdr:sp macro="" textlink="">
      <xdr:nvSpPr>
        <xdr:cNvPr id="721" name="n_3aveValue【児童館】&#10;一人当たり面積"/>
        <xdr:cNvSpPr txBox="1"/>
      </xdr:nvSpPr>
      <xdr:spPr>
        <a:xfrm>
          <a:off x="19310427" y="1408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10177</xdr:rowOff>
    </xdr:from>
    <xdr:ext cx="469744" cy="259045"/>
    <xdr:sp macro="" textlink="">
      <xdr:nvSpPr>
        <xdr:cNvPr id="722" name="n_4aveValue【児童館】&#10;一人当たり面積"/>
        <xdr:cNvSpPr txBox="1"/>
      </xdr:nvSpPr>
      <xdr:spPr>
        <a:xfrm>
          <a:off x="184214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77</xdr:row>
      <xdr:rowOff>13988</xdr:rowOff>
    </xdr:from>
    <xdr:ext cx="469744" cy="259045"/>
    <xdr:sp macro="" textlink="">
      <xdr:nvSpPr>
        <xdr:cNvPr id="723" name="n_1mainValue【児童館】&#10;一人当たり面積"/>
        <xdr:cNvSpPr txBox="1"/>
      </xdr:nvSpPr>
      <xdr:spPr>
        <a:xfrm>
          <a:off x="21075727" y="1321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77</xdr:row>
      <xdr:rowOff>71138</xdr:rowOff>
    </xdr:from>
    <xdr:ext cx="469744" cy="259045"/>
    <xdr:sp macro="" textlink="">
      <xdr:nvSpPr>
        <xdr:cNvPr id="724" name="n_2mainValue【児童館】&#10;一人当たり面積"/>
        <xdr:cNvSpPr txBox="1"/>
      </xdr:nvSpPr>
      <xdr:spPr>
        <a:xfrm>
          <a:off x="20199427" y="1327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5" name="正方形/長方形 72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6" name="正方形/長方形 72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7" name="正方形/長方形 72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8" name="正方形/長方形 72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9" name="正方形/長方形 72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0" name="正方形/長方形 72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1" name="正方形/長方形 73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2" name="正方形/長方形 73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3" name="テキスト ボックス 73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4" name="直線コネクタ 73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35" name="テキスト ボックス 73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36" name="直線コネクタ 73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37" name="テキスト ボックス 736"/>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38" name="直線コネクタ 73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39" name="テキスト ボックス 73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40" name="直線コネクタ 73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41" name="テキスト ボックス 74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42" name="直線コネクタ 74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43" name="テキスト ボックス 74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44" name="直線コネクタ 74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45" name="テキスト ボックス 744"/>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6" name="直線コネクタ 74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748" name="直線コネクタ 747"/>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749" name="【公民館】&#10;有形固定資産減価償却率最小値テキスト"/>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750" name="直線コネクタ 749"/>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751" name="【公民館】&#10;有形固定資産減価償却率最大値テキスト"/>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52" name="直線コネクタ 751"/>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118127</xdr:rowOff>
    </xdr:from>
    <xdr:ext cx="405111" cy="259045"/>
    <xdr:sp macro="" textlink="">
      <xdr:nvSpPr>
        <xdr:cNvPr id="753" name="【公民館】&#10;有形固定資産減価償却率平均値テキスト"/>
        <xdr:cNvSpPr txBox="1"/>
      </xdr:nvSpPr>
      <xdr:spPr>
        <a:xfrm>
          <a:off x="16357600" y="17777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95250</xdr:rowOff>
    </xdr:from>
    <xdr:to>
      <xdr:col>85</xdr:col>
      <xdr:colOff>177800</xdr:colOff>
      <xdr:row>105</xdr:row>
      <xdr:rowOff>25400</xdr:rowOff>
    </xdr:to>
    <xdr:sp macro="" textlink="">
      <xdr:nvSpPr>
        <xdr:cNvPr id="754" name="フローチャート: 判断 753"/>
        <xdr:cNvSpPr/>
      </xdr:nvSpPr>
      <xdr:spPr>
        <a:xfrm>
          <a:off x="16268700" y="1792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106680</xdr:rowOff>
    </xdr:from>
    <xdr:to>
      <xdr:col>81</xdr:col>
      <xdr:colOff>101600</xdr:colOff>
      <xdr:row>105</xdr:row>
      <xdr:rowOff>36830</xdr:rowOff>
    </xdr:to>
    <xdr:sp macro="" textlink="">
      <xdr:nvSpPr>
        <xdr:cNvPr id="755" name="フローチャート: 判断 754"/>
        <xdr:cNvSpPr/>
      </xdr:nvSpPr>
      <xdr:spPr>
        <a:xfrm>
          <a:off x="15430500" y="1793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57150</xdr:rowOff>
    </xdr:from>
    <xdr:to>
      <xdr:col>76</xdr:col>
      <xdr:colOff>165100</xdr:colOff>
      <xdr:row>104</xdr:row>
      <xdr:rowOff>158750</xdr:rowOff>
    </xdr:to>
    <xdr:sp macro="" textlink="">
      <xdr:nvSpPr>
        <xdr:cNvPr id="756" name="フローチャート: 判断 755"/>
        <xdr:cNvSpPr/>
      </xdr:nvSpPr>
      <xdr:spPr>
        <a:xfrm>
          <a:off x="14541500" y="1788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45720</xdr:rowOff>
    </xdr:from>
    <xdr:to>
      <xdr:col>72</xdr:col>
      <xdr:colOff>38100</xdr:colOff>
      <xdr:row>104</xdr:row>
      <xdr:rowOff>147320</xdr:rowOff>
    </xdr:to>
    <xdr:sp macro="" textlink="">
      <xdr:nvSpPr>
        <xdr:cNvPr id="757" name="フローチャート: 判断 756"/>
        <xdr:cNvSpPr/>
      </xdr:nvSpPr>
      <xdr:spPr>
        <a:xfrm>
          <a:off x="13652500" y="1787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31750</xdr:rowOff>
    </xdr:from>
    <xdr:to>
      <xdr:col>67</xdr:col>
      <xdr:colOff>101600</xdr:colOff>
      <xdr:row>104</xdr:row>
      <xdr:rowOff>133350</xdr:rowOff>
    </xdr:to>
    <xdr:sp macro="" textlink="">
      <xdr:nvSpPr>
        <xdr:cNvPr id="758" name="フローチャート: 判断 757"/>
        <xdr:cNvSpPr/>
      </xdr:nvSpPr>
      <xdr:spPr>
        <a:xfrm>
          <a:off x="12763500" y="1786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9" name="テキスト ボックス 75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0" name="テキスト ボックス 75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1" name="テキスト ボックス 76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2" name="テキスト ボックス 76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3" name="テキスト ボックス 76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129539</xdr:rowOff>
    </xdr:from>
    <xdr:to>
      <xdr:col>85</xdr:col>
      <xdr:colOff>177800</xdr:colOff>
      <xdr:row>106</xdr:row>
      <xdr:rowOff>59689</xdr:rowOff>
    </xdr:to>
    <xdr:sp macro="" textlink="">
      <xdr:nvSpPr>
        <xdr:cNvPr id="764" name="楕円 763"/>
        <xdr:cNvSpPr/>
      </xdr:nvSpPr>
      <xdr:spPr>
        <a:xfrm>
          <a:off x="16268700" y="18131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107966</xdr:rowOff>
    </xdr:from>
    <xdr:ext cx="405111" cy="259045"/>
    <xdr:sp macro="" textlink="">
      <xdr:nvSpPr>
        <xdr:cNvPr id="765" name="【公民館】&#10;有形固定資産減価償却率該当値テキスト"/>
        <xdr:cNvSpPr txBox="1"/>
      </xdr:nvSpPr>
      <xdr:spPr>
        <a:xfrm>
          <a:off x="16357600" y="18110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104139</xdr:rowOff>
    </xdr:from>
    <xdr:to>
      <xdr:col>81</xdr:col>
      <xdr:colOff>101600</xdr:colOff>
      <xdr:row>106</xdr:row>
      <xdr:rowOff>34289</xdr:rowOff>
    </xdr:to>
    <xdr:sp macro="" textlink="">
      <xdr:nvSpPr>
        <xdr:cNvPr id="766" name="楕円 765"/>
        <xdr:cNvSpPr/>
      </xdr:nvSpPr>
      <xdr:spPr>
        <a:xfrm>
          <a:off x="15430500" y="1810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154939</xdr:rowOff>
    </xdr:from>
    <xdr:to>
      <xdr:col>85</xdr:col>
      <xdr:colOff>127000</xdr:colOff>
      <xdr:row>106</xdr:row>
      <xdr:rowOff>8889</xdr:rowOff>
    </xdr:to>
    <xdr:cxnSp macro="">
      <xdr:nvCxnSpPr>
        <xdr:cNvPr id="767" name="直線コネクタ 766"/>
        <xdr:cNvCxnSpPr/>
      </xdr:nvCxnSpPr>
      <xdr:spPr>
        <a:xfrm>
          <a:off x="15481300" y="18157189"/>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78739</xdr:rowOff>
    </xdr:from>
    <xdr:to>
      <xdr:col>76</xdr:col>
      <xdr:colOff>165100</xdr:colOff>
      <xdr:row>106</xdr:row>
      <xdr:rowOff>8889</xdr:rowOff>
    </xdr:to>
    <xdr:sp macro="" textlink="">
      <xdr:nvSpPr>
        <xdr:cNvPr id="768" name="楕円 767"/>
        <xdr:cNvSpPr/>
      </xdr:nvSpPr>
      <xdr:spPr>
        <a:xfrm>
          <a:off x="14541500" y="1808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129539</xdr:rowOff>
    </xdr:from>
    <xdr:to>
      <xdr:col>81</xdr:col>
      <xdr:colOff>50800</xdr:colOff>
      <xdr:row>105</xdr:row>
      <xdr:rowOff>154939</xdr:rowOff>
    </xdr:to>
    <xdr:cxnSp macro="">
      <xdr:nvCxnSpPr>
        <xdr:cNvPr id="769" name="直線コネクタ 768"/>
        <xdr:cNvCxnSpPr/>
      </xdr:nvCxnSpPr>
      <xdr:spPr>
        <a:xfrm>
          <a:off x="14592300" y="18131789"/>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93980</xdr:rowOff>
    </xdr:from>
    <xdr:to>
      <xdr:col>72</xdr:col>
      <xdr:colOff>38100</xdr:colOff>
      <xdr:row>105</xdr:row>
      <xdr:rowOff>24130</xdr:rowOff>
    </xdr:to>
    <xdr:sp macro="" textlink="">
      <xdr:nvSpPr>
        <xdr:cNvPr id="770" name="楕円 769"/>
        <xdr:cNvSpPr/>
      </xdr:nvSpPr>
      <xdr:spPr>
        <a:xfrm>
          <a:off x="136525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144780</xdr:rowOff>
    </xdr:from>
    <xdr:to>
      <xdr:col>76</xdr:col>
      <xdr:colOff>114300</xdr:colOff>
      <xdr:row>105</xdr:row>
      <xdr:rowOff>129539</xdr:rowOff>
    </xdr:to>
    <xdr:cxnSp macro="">
      <xdr:nvCxnSpPr>
        <xdr:cNvPr id="771" name="直線コネクタ 770"/>
        <xdr:cNvCxnSpPr/>
      </xdr:nvCxnSpPr>
      <xdr:spPr>
        <a:xfrm>
          <a:off x="13703300" y="17975580"/>
          <a:ext cx="889000" cy="156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48261</xdr:rowOff>
    </xdr:from>
    <xdr:to>
      <xdr:col>67</xdr:col>
      <xdr:colOff>101600</xdr:colOff>
      <xdr:row>104</xdr:row>
      <xdr:rowOff>149861</xdr:rowOff>
    </xdr:to>
    <xdr:sp macro="" textlink="">
      <xdr:nvSpPr>
        <xdr:cNvPr id="772" name="楕円 771"/>
        <xdr:cNvSpPr/>
      </xdr:nvSpPr>
      <xdr:spPr>
        <a:xfrm>
          <a:off x="12763500" y="1787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99061</xdr:rowOff>
    </xdr:from>
    <xdr:to>
      <xdr:col>71</xdr:col>
      <xdr:colOff>177800</xdr:colOff>
      <xdr:row>104</xdr:row>
      <xdr:rowOff>144780</xdr:rowOff>
    </xdr:to>
    <xdr:cxnSp macro="">
      <xdr:nvCxnSpPr>
        <xdr:cNvPr id="773" name="直線コネクタ 772"/>
        <xdr:cNvCxnSpPr/>
      </xdr:nvCxnSpPr>
      <xdr:spPr>
        <a:xfrm>
          <a:off x="12814300" y="179298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53357</xdr:rowOff>
    </xdr:from>
    <xdr:ext cx="405111" cy="259045"/>
    <xdr:sp macro="" textlink="">
      <xdr:nvSpPr>
        <xdr:cNvPr id="774" name="n_1aveValue【公民館】&#10;有形固定資産減価償却率"/>
        <xdr:cNvSpPr txBox="1"/>
      </xdr:nvSpPr>
      <xdr:spPr>
        <a:xfrm>
          <a:off x="15266044" y="17712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3827</xdr:rowOff>
    </xdr:from>
    <xdr:ext cx="405111" cy="259045"/>
    <xdr:sp macro="" textlink="">
      <xdr:nvSpPr>
        <xdr:cNvPr id="775" name="n_2aveValue【公民館】&#10;有形固定資産減価償却率"/>
        <xdr:cNvSpPr txBox="1"/>
      </xdr:nvSpPr>
      <xdr:spPr>
        <a:xfrm>
          <a:off x="14389744" y="17663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163847</xdr:rowOff>
    </xdr:from>
    <xdr:ext cx="405111" cy="259045"/>
    <xdr:sp macro="" textlink="">
      <xdr:nvSpPr>
        <xdr:cNvPr id="776" name="n_3aveValue【公民館】&#10;有形固定資産減価償却率"/>
        <xdr:cNvSpPr txBox="1"/>
      </xdr:nvSpPr>
      <xdr:spPr>
        <a:xfrm>
          <a:off x="13500744" y="17651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149877</xdr:rowOff>
    </xdr:from>
    <xdr:ext cx="405111" cy="259045"/>
    <xdr:sp macro="" textlink="">
      <xdr:nvSpPr>
        <xdr:cNvPr id="777" name="n_4aveValue【公民館】&#10;有形固定資産減価償却率"/>
        <xdr:cNvSpPr txBox="1"/>
      </xdr:nvSpPr>
      <xdr:spPr>
        <a:xfrm>
          <a:off x="12611744" y="17637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25416</xdr:rowOff>
    </xdr:from>
    <xdr:ext cx="405111" cy="259045"/>
    <xdr:sp macro="" textlink="">
      <xdr:nvSpPr>
        <xdr:cNvPr id="778" name="n_1mainValue【公民館】&#10;有形固定資産減価償却率"/>
        <xdr:cNvSpPr txBox="1"/>
      </xdr:nvSpPr>
      <xdr:spPr>
        <a:xfrm>
          <a:off x="15266044" y="18199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16</xdr:rowOff>
    </xdr:from>
    <xdr:ext cx="405111" cy="259045"/>
    <xdr:sp macro="" textlink="">
      <xdr:nvSpPr>
        <xdr:cNvPr id="779" name="n_2mainValue【公民館】&#10;有形固定資産減価償却率"/>
        <xdr:cNvSpPr txBox="1"/>
      </xdr:nvSpPr>
      <xdr:spPr>
        <a:xfrm>
          <a:off x="14389744" y="18173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15257</xdr:rowOff>
    </xdr:from>
    <xdr:ext cx="405111" cy="259045"/>
    <xdr:sp macro="" textlink="">
      <xdr:nvSpPr>
        <xdr:cNvPr id="780" name="n_3mainValue【公民館】&#10;有形固定資産減価償却率"/>
        <xdr:cNvSpPr txBox="1"/>
      </xdr:nvSpPr>
      <xdr:spPr>
        <a:xfrm>
          <a:off x="13500744" y="1801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140988</xdr:rowOff>
    </xdr:from>
    <xdr:ext cx="405111" cy="259045"/>
    <xdr:sp macro="" textlink="">
      <xdr:nvSpPr>
        <xdr:cNvPr id="781" name="n_4mainValue【公民館】&#10;有形固定資産減価償却率"/>
        <xdr:cNvSpPr txBox="1"/>
      </xdr:nvSpPr>
      <xdr:spPr>
        <a:xfrm>
          <a:off x="12611744"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2" name="正方形/長方形 78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3" name="正方形/長方形 78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4" name="正方形/長方形 78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5" name="正方形/長方形 78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86" name="正方形/長方形 78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87" name="正方形/長方形 78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88" name="正方形/長方形 78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89" name="正方形/長方形 78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0" name="テキスト ボックス 78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1" name="直線コネクタ 79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92" name="直線コネクタ 79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93" name="テキスト ボックス 79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94" name="直線コネクタ 79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95" name="テキスト ボックス 79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96" name="直線コネクタ 79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797" name="テキスト ボックス 796"/>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98" name="直線コネクタ 79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799" name="テキスト ボックス 798"/>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00" name="直線コネクタ 79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801" name="テキスト ボックス 800"/>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2" name="直線コネクタ 80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803" name="テキスト ボックス 802"/>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0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14097</xdr:rowOff>
    </xdr:from>
    <xdr:to>
      <xdr:col>116</xdr:col>
      <xdr:colOff>62864</xdr:colOff>
      <xdr:row>108</xdr:row>
      <xdr:rowOff>150191</xdr:rowOff>
    </xdr:to>
    <xdr:cxnSp macro="">
      <xdr:nvCxnSpPr>
        <xdr:cNvPr id="805" name="直線コネクタ 804"/>
        <xdr:cNvCxnSpPr/>
      </xdr:nvCxnSpPr>
      <xdr:spPr>
        <a:xfrm flipV="1">
          <a:off x="22160864" y="17330547"/>
          <a:ext cx="0" cy="1336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154018</xdr:rowOff>
    </xdr:from>
    <xdr:ext cx="469744" cy="259045"/>
    <xdr:sp macro="" textlink="">
      <xdr:nvSpPr>
        <xdr:cNvPr id="806" name="【公民館】&#10;一人当たり面積最小値テキスト"/>
        <xdr:cNvSpPr txBox="1"/>
      </xdr:nvSpPr>
      <xdr:spPr>
        <a:xfrm>
          <a:off x="22199600" y="18670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150191</xdr:rowOff>
    </xdr:from>
    <xdr:to>
      <xdr:col>116</xdr:col>
      <xdr:colOff>152400</xdr:colOff>
      <xdr:row>108</xdr:row>
      <xdr:rowOff>150191</xdr:rowOff>
    </xdr:to>
    <xdr:cxnSp macro="">
      <xdr:nvCxnSpPr>
        <xdr:cNvPr id="807" name="直線コネクタ 806"/>
        <xdr:cNvCxnSpPr/>
      </xdr:nvCxnSpPr>
      <xdr:spPr>
        <a:xfrm>
          <a:off x="22072600" y="18666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132224</xdr:rowOff>
    </xdr:from>
    <xdr:ext cx="534377" cy="259045"/>
    <xdr:sp macro="" textlink="">
      <xdr:nvSpPr>
        <xdr:cNvPr id="808" name="【公民館】&#10;一人当たり面積最大値テキスト"/>
        <xdr:cNvSpPr txBox="1"/>
      </xdr:nvSpPr>
      <xdr:spPr>
        <a:xfrm>
          <a:off x="22199600" y="17105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14097</xdr:rowOff>
    </xdr:from>
    <xdr:to>
      <xdr:col>116</xdr:col>
      <xdr:colOff>152400</xdr:colOff>
      <xdr:row>101</xdr:row>
      <xdr:rowOff>14097</xdr:rowOff>
    </xdr:to>
    <xdr:cxnSp macro="">
      <xdr:nvCxnSpPr>
        <xdr:cNvPr id="809" name="直線コネクタ 808"/>
        <xdr:cNvCxnSpPr/>
      </xdr:nvCxnSpPr>
      <xdr:spPr>
        <a:xfrm>
          <a:off x="22072600" y="17330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7332</xdr:rowOff>
    </xdr:from>
    <xdr:ext cx="469744" cy="259045"/>
    <xdr:sp macro="" textlink="">
      <xdr:nvSpPr>
        <xdr:cNvPr id="810" name="【公民館】&#10;一人当たり面積平均値テキスト"/>
        <xdr:cNvSpPr txBox="1"/>
      </xdr:nvSpPr>
      <xdr:spPr>
        <a:xfrm>
          <a:off x="22199600" y="18523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28905</xdr:rowOff>
    </xdr:from>
    <xdr:to>
      <xdr:col>116</xdr:col>
      <xdr:colOff>114300</xdr:colOff>
      <xdr:row>108</xdr:row>
      <xdr:rowOff>130505</xdr:rowOff>
    </xdr:to>
    <xdr:sp macro="" textlink="">
      <xdr:nvSpPr>
        <xdr:cNvPr id="811" name="フローチャート: 判断 810"/>
        <xdr:cNvSpPr/>
      </xdr:nvSpPr>
      <xdr:spPr>
        <a:xfrm>
          <a:off x="22110700" y="185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27076</xdr:rowOff>
    </xdr:from>
    <xdr:to>
      <xdr:col>112</xdr:col>
      <xdr:colOff>38100</xdr:colOff>
      <xdr:row>108</xdr:row>
      <xdr:rowOff>128676</xdr:rowOff>
    </xdr:to>
    <xdr:sp macro="" textlink="">
      <xdr:nvSpPr>
        <xdr:cNvPr id="812" name="フローチャート: 判断 811"/>
        <xdr:cNvSpPr/>
      </xdr:nvSpPr>
      <xdr:spPr>
        <a:xfrm>
          <a:off x="21272500" y="1854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21971</xdr:rowOff>
    </xdr:from>
    <xdr:to>
      <xdr:col>107</xdr:col>
      <xdr:colOff>101600</xdr:colOff>
      <xdr:row>108</xdr:row>
      <xdr:rowOff>123571</xdr:rowOff>
    </xdr:to>
    <xdr:sp macro="" textlink="">
      <xdr:nvSpPr>
        <xdr:cNvPr id="813" name="フローチャート: 判断 812"/>
        <xdr:cNvSpPr/>
      </xdr:nvSpPr>
      <xdr:spPr>
        <a:xfrm>
          <a:off x="20383500" y="1853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26009</xdr:rowOff>
    </xdr:from>
    <xdr:to>
      <xdr:col>102</xdr:col>
      <xdr:colOff>165100</xdr:colOff>
      <xdr:row>108</xdr:row>
      <xdr:rowOff>127609</xdr:rowOff>
    </xdr:to>
    <xdr:sp macro="" textlink="">
      <xdr:nvSpPr>
        <xdr:cNvPr id="814" name="フローチャート: 判断 813"/>
        <xdr:cNvSpPr/>
      </xdr:nvSpPr>
      <xdr:spPr>
        <a:xfrm>
          <a:off x="19494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37897</xdr:rowOff>
    </xdr:from>
    <xdr:to>
      <xdr:col>98</xdr:col>
      <xdr:colOff>38100</xdr:colOff>
      <xdr:row>108</xdr:row>
      <xdr:rowOff>139497</xdr:rowOff>
    </xdr:to>
    <xdr:sp macro="" textlink="">
      <xdr:nvSpPr>
        <xdr:cNvPr id="815" name="フローチャート: 判断 814"/>
        <xdr:cNvSpPr/>
      </xdr:nvSpPr>
      <xdr:spPr>
        <a:xfrm>
          <a:off x="18605500" y="1855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16" name="テキスト ボックス 81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17" name="テキスト ボックス 81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18" name="テキスト ボックス 81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19" name="テキスト ボックス 81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0" name="テキスト ボックス 81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74092</xdr:rowOff>
    </xdr:from>
    <xdr:to>
      <xdr:col>116</xdr:col>
      <xdr:colOff>114300</xdr:colOff>
      <xdr:row>108</xdr:row>
      <xdr:rowOff>4242</xdr:rowOff>
    </xdr:to>
    <xdr:sp macro="" textlink="">
      <xdr:nvSpPr>
        <xdr:cNvPr id="821" name="楕円 820"/>
        <xdr:cNvSpPr/>
      </xdr:nvSpPr>
      <xdr:spPr>
        <a:xfrm>
          <a:off x="22110700" y="18419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96969</xdr:rowOff>
    </xdr:from>
    <xdr:ext cx="469744" cy="259045"/>
    <xdr:sp macro="" textlink="">
      <xdr:nvSpPr>
        <xdr:cNvPr id="822" name="【公民館】&#10;一人当たり面積該当値テキスト"/>
        <xdr:cNvSpPr txBox="1"/>
      </xdr:nvSpPr>
      <xdr:spPr>
        <a:xfrm>
          <a:off x="22199600" y="18270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75767</xdr:rowOff>
    </xdr:from>
    <xdr:to>
      <xdr:col>112</xdr:col>
      <xdr:colOff>38100</xdr:colOff>
      <xdr:row>108</xdr:row>
      <xdr:rowOff>5917</xdr:rowOff>
    </xdr:to>
    <xdr:sp macro="" textlink="">
      <xdr:nvSpPr>
        <xdr:cNvPr id="823" name="楕円 822"/>
        <xdr:cNvSpPr/>
      </xdr:nvSpPr>
      <xdr:spPr>
        <a:xfrm>
          <a:off x="21272500" y="1842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124892</xdr:rowOff>
    </xdr:from>
    <xdr:to>
      <xdr:col>116</xdr:col>
      <xdr:colOff>63500</xdr:colOff>
      <xdr:row>107</xdr:row>
      <xdr:rowOff>126567</xdr:rowOff>
    </xdr:to>
    <xdr:cxnSp macro="">
      <xdr:nvCxnSpPr>
        <xdr:cNvPr id="824" name="直線コネクタ 823"/>
        <xdr:cNvCxnSpPr/>
      </xdr:nvCxnSpPr>
      <xdr:spPr>
        <a:xfrm flipV="1">
          <a:off x="21323300" y="18470042"/>
          <a:ext cx="838200" cy="1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84150</xdr:rowOff>
    </xdr:from>
    <xdr:to>
      <xdr:col>107</xdr:col>
      <xdr:colOff>101600</xdr:colOff>
      <xdr:row>108</xdr:row>
      <xdr:rowOff>14300</xdr:rowOff>
    </xdr:to>
    <xdr:sp macro="" textlink="">
      <xdr:nvSpPr>
        <xdr:cNvPr id="825" name="楕円 824"/>
        <xdr:cNvSpPr/>
      </xdr:nvSpPr>
      <xdr:spPr>
        <a:xfrm>
          <a:off x="20383500" y="184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126567</xdr:rowOff>
    </xdr:from>
    <xdr:to>
      <xdr:col>111</xdr:col>
      <xdr:colOff>177800</xdr:colOff>
      <xdr:row>107</xdr:row>
      <xdr:rowOff>134950</xdr:rowOff>
    </xdr:to>
    <xdr:cxnSp macro="">
      <xdr:nvCxnSpPr>
        <xdr:cNvPr id="826" name="直線コネクタ 825"/>
        <xdr:cNvCxnSpPr/>
      </xdr:nvCxnSpPr>
      <xdr:spPr>
        <a:xfrm flipV="1">
          <a:off x="20434300" y="18471717"/>
          <a:ext cx="889000" cy="8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43154</xdr:rowOff>
    </xdr:from>
    <xdr:to>
      <xdr:col>102</xdr:col>
      <xdr:colOff>165100</xdr:colOff>
      <xdr:row>108</xdr:row>
      <xdr:rowOff>144754</xdr:rowOff>
    </xdr:to>
    <xdr:sp macro="" textlink="">
      <xdr:nvSpPr>
        <xdr:cNvPr id="827" name="楕円 826"/>
        <xdr:cNvSpPr/>
      </xdr:nvSpPr>
      <xdr:spPr>
        <a:xfrm>
          <a:off x="19494500" y="18559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134950</xdr:rowOff>
    </xdr:from>
    <xdr:to>
      <xdr:col>107</xdr:col>
      <xdr:colOff>50800</xdr:colOff>
      <xdr:row>108</xdr:row>
      <xdr:rowOff>93954</xdr:rowOff>
    </xdr:to>
    <xdr:cxnSp macro="">
      <xdr:nvCxnSpPr>
        <xdr:cNvPr id="828" name="直線コネクタ 827"/>
        <xdr:cNvCxnSpPr/>
      </xdr:nvCxnSpPr>
      <xdr:spPr>
        <a:xfrm flipV="1">
          <a:off x="19545300" y="18480100"/>
          <a:ext cx="889000" cy="130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36677</xdr:rowOff>
    </xdr:from>
    <xdr:to>
      <xdr:col>98</xdr:col>
      <xdr:colOff>38100</xdr:colOff>
      <xdr:row>108</xdr:row>
      <xdr:rowOff>138277</xdr:rowOff>
    </xdr:to>
    <xdr:sp macro="" textlink="">
      <xdr:nvSpPr>
        <xdr:cNvPr id="829" name="楕円 828"/>
        <xdr:cNvSpPr/>
      </xdr:nvSpPr>
      <xdr:spPr>
        <a:xfrm>
          <a:off x="18605500" y="18553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87477</xdr:rowOff>
    </xdr:from>
    <xdr:to>
      <xdr:col>102</xdr:col>
      <xdr:colOff>114300</xdr:colOff>
      <xdr:row>108</xdr:row>
      <xdr:rowOff>93954</xdr:rowOff>
    </xdr:to>
    <xdr:cxnSp macro="">
      <xdr:nvCxnSpPr>
        <xdr:cNvPr id="830" name="直線コネクタ 829"/>
        <xdr:cNvCxnSpPr/>
      </xdr:nvCxnSpPr>
      <xdr:spPr>
        <a:xfrm>
          <a:off x="18656300" y="18604077"/>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119803</xdr:rowOff>
    </xdr:from>
    <xdr:ext cx="469744" cy="259045"/>
    <xdr:sp macro="" textlink="">
      <xdr:nvSpPr>
        <xdr:cNvPr id="831" name="n_1aveValue【公民館】&#10;一人当たり面積"/>
        <xdr:cNvSpPr txBox="1"/>
      </xdr:nvSpPr>
      <xdr:spPr>
        <a:xfrm>
          <a:off x="21075727" y="18636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114698</xdr:rowOff>
    </xdr:from>
    <xdr:ext cx="469744" cy="259045"/>
    <xdr:sp macro="" textlink="">
      <xdr:nvSpPr>
        <xdr:cNvPr id="832" name="n_2aveValue【公民館】&#10;一人当たり面積"/>
        <xdr:cNvSpPr txBox="1"/>
      </xdr:nvSpPr>
      <xdr:spPr>
        <a:xfrm>
          <a:off x="20199427" y="18631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144136</xdr:rowOff>
    </xdr:from>
    <xdr:ext cx="469744" cy="259045"/>
    <xdr:sp macro="" textlink="">
      <xdr:nvSpPr>
        <xdr:cNvPr id="833" name="n_3aveValue【公民館】&#10;一人当たり面積"/>
        <xdr:cNvSpPr txBox="1"/>
      </xdr:nvSpPr>
      <xdr:spPr>
        <a:xfrm>
          <a:off x="19310427" y="18317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130624</xdr:rowOff>
    </xdr:from>
    <xdr:ext cx="469744" cy="259045"/>
    <xdr:sp macro="" textlink="">
      <xdr:nvSpPr>
        <xdr:cNvPr id="834" name="n_4aveValue【公民館】&#10;一人当たり面積"/>
        <xdr:cNvSpPr txBox="1"/>
      </xdr:nvSpPr>
      <xdr:spPr>
        <a:xfrm>
          <a:off x="18421427" y="18647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22444</xdr:rowOff>
    </xdr:from>
    <xdr:ext cx="469744" cy="259045"/>
    <xdr:sp macro="" textlink="">
      <xdr:nvSpPr>
        <xdr:cNvPr id="835" name="n_1mainValue【公民館】&#10;一人当たり面積"/>
        <xdr:cNvSpPr txBox="1"/>
      </xdr:nvSpPr>
      <xdr:spPr>
        <a:xfrm>
          <a:off x="21075727" y="18196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30827</xdr:rowOff>
    </xdr:from>
    <xdr:ext cx="469744" cy="259045"/>
    <xdr:sp macro="" textlink="">
      <xdr:nvSpPr>
        <xdr:cNvPr id="836" name="n_2mainValue【公民館】&#10;一人当たり面積"/>
        <xdr:cNvSpPr txBox="1"/>
      </xdr:nvSpPr>
      <xdr:spPr>
        <a:xfrm>
          <a:off x="20199427" y="1820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135881</xdr:rowOff>
    </xdr:from>
    <xdr:ext cx="469744" cy="259045"/>
    <xdr:sp macro="" textlink="">
      <xdr:nvSpPr>
        <xdr:cNvPr id="837" name="n_3mainValue【公民館】&#10;一人当たり面積"/>
        <xdr:cNvSpPr txBox="1"/>
      </xdr:nvSpPr>
      <xdr:spPr>
        <a:xfrm>
          <a:off x="19310427" y="18652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154804</xdr:rowOff>
    </xdr:from>
    <xdr:ext cx="469744" cy="259045"/>
    <xdr:sp macro="" textlink="">
      <xdr:nvSpPr>
        <xdr:cNvPr id="838" name="n_4mainValue【公民館】&#10;一人当たり面積"/>
        <xdr:cNvSpPr txBox="1"/>
      </xdr:nvSpPr>
      <xdr:spPr>
        <a:xfrm>
          <a:off x="18421427" y="18328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39" name="正方形/長方形 83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0" name="正方形/長方形 83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1" name="テキスト ボックス 84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ほとんどの施設において、有形固定資産減価償却率は北海道平均を上回っています。これは、過去に建設された橋梁、施設等の老朽化が進んでいることが要因であり、今後は、長寿命化計画に基づき、計画的に維持管理を務めていきます。</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北海道西興部村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1,058
1,031
308.08
2,679,506
2,654,452
24,754
1,400,901
3,991,487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86541</xdr:rowOff>
    </xdr:from>
    <xdr:to>
      <xdr:col>24</xdr:col>
      <xdr:colOff>62865</xdr:colOff>
      <xdr:row>64</xdr:row>
      <xdr:rowOff>130628</xdr:rowOff>
    </xdr:to>
    <xdr:cxnSp macro="">
      <xdr:nvCxnSpPr>
        <xdr:cNvPr id="74" name="直線コネクタ 73"/>
        <xdr:cNvCxnSpPr/>
      </xdr:nvCxnSpPr>
      <xdr:spPr>
        <a:xfrm flipV="1">
          <a:off x="4634865" y="9687741"/>
          <a:ext cx="0" cy="1415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33218</xdr:rowOff>
    </xdr:from>
    <xdr:ext cx="405111" cy="259045"/>
    <xdr:sp macro="" textlink="">
      <xdr:nvSpPr>
        <xdr:cNvPr id="77" name="【体育館・プール】&#10;有形固定資産減価償却率最大値テキスト"/>
        <xdr:cNvSpPr txBox="1"/>
      </xdr:nvSpPr>
      <xdr:spPr>
        <a:xfrm>
          <a:off x="4673600" y="9462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86541</xdr:rowOff>
    </xdr:from>
    <xdr:to>
      <xdr:col>24</xdr:col>
      <xdr:colOff>152400</xdr:colOff>
      <xdr:row>56</xdr:row>
      <xdr:rowOff>86541</xdr:rowOff>
    </xdr:to>
    <xdr:cxnSp macro="">
      <xdr:nvCxnSpPr>
        <xdr:cNvPr id="78" name="直線コネクタ 77"/>
        <xdr:cNvCxnSpPr/>
      </xdr:nvCxnSpPr>
      <xdr:spPr>
        <a:xfrm>
          <a:off x="4546600" y="9687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122300</xdr:rowOff>
    </xdr:from>
    <xdr:ext cx="405111" cy="259045"/>
    <xdr:sp macro="" textlink="">
      <xdr:nvSpPr>
        <xdr:cNvPr id="79" name="【体育館・プール】&#10;有形固定資産減価償却率平均値テキスト"/>
        <xdr:cNvSpPr txBox="1"/>
      </xdr:nvSpPr>
      <xdr:spPr>
        <a:xfrm>
          <a:off x="4673600" y="104093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99423</xdr:rowOff>
    </xdr:from>
    <xdr:to>
      <xdr:col>24</xdr:col>
      <xdr:colOff>114300</xdr:colOff>
      <xdr:row>62</xdr:row>
      <xdr:rowOff>29573</xdr:rowOff>
    </xdr:to>
    <xdr:sp macro="" textlink="">
      <xdr:nvSpPr>
        <xdr:cNvPr id="80" name="フローチャート: 判断 79"/>
        <xdr:cNvSpPr/>
      </xdr:nvSpPr>
      <xdr:spPr>
        <a:xfrm>
          <a:off x="4584700" y="1055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125549</xdr:rowOff>
    </xdr:from>
    <xdr:to>
      <xdr:col>20</xdr:col>
      <xdr:colOff>38100</xdr:colOff>
      <xdr:row>62</xdr:row>
      <xdr:rowOff>55699</xdr:rowOff>
    </xdr:to>
    <xdr:sp macro="" textlink="">
      <xdr:nvSpPr>
        <xdr:cNvPr id="81" name="フローチャート: 判断 80"/>
        <xdr:cNvSpPr/>
      </xdr:nvSpPr>
      <xdr:spPr>
        <a:xfrm>
          <a:off x="3746500" y="1058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87993</xdr:rowOff>
    </xdr:from>
    <xdr:to>
      <xdr:col>15</xdr:col>
      <xdr:colOff>101600</xdr:colOff>
      <xdr:row>62</xdr:row>
      <xdr:rowOff>18143</xdr:rowOff>
    </xdr:to>
    <xdr:sp macro="" textlink="">
      <xdr:nvSpPr>
        <xdr:cNvPr id="82" name="フローチャート: 判断 81"/>
        <xdr:cNvSpPr/>
      </xdr:nvSpPr>
      <xdr:spPr>
        <a:xfrm>
          <a:off x="2857500" y="1054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37374</xdr:rowOff>
    </xdr:from>
    <xdr:to>
      <xdr:col>10</xdr:col>
      <xdr:colOff>165100</xdr:colOff>
      <xdr:row>61</xdr:row>
      <xdr:rowOff>138974</xdr:rowOff>
    </xdr:to>
    <xdr:sp macro="" textlink="">
      <xdr:nvSpPr>
        <xdr:cNvPr id="83" name="フローチャート: 判断 82"/>
        <xdr:cNvSpPr/>
      </xdr:nvSpPr>
      <xdr:spPr>
        <a:xfrm>
          <a:off x="1968500" y="10495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34109</xdr:rowOff>
    </xdr:from>
    <xdr:to>
      <xdr:col>6</xdr:col>
      <xdr:colOff>38100</xdr:colOff>
      <xdr:row>61</xdr:row>
      <xdr:rowOff>135709</xdr:rowOff>
    </xdr:to>
    <xdr:sp macro="" textlink="">
      <xdr:nvSpPr>
        <xdr:cNvPr id="84" name="フローチャート: 判断 83"/>
        <xdr:cNvSpPr/>
      </xdr:nvSpPr>
      <xdr:spPr>
        <a:xfrm>
          <a:off x="10795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25944</xdr:rowOff>
    </xdr:from>
    <xdr:to>
      <xdr:col>24</xdr:col>
      <xdr:colOff>114300</xdr:colOff>
      <xdr:row>63</xdr:row>
      <xdr:rowOff>127544</xdr:rowOff>
    </xdr:to>
    <xdr:sp macro="" textlink="">
      <xdr:nvSpPr>
        <xdr:cNvPr id="90" name="楕円 89"/>
        <xdr:cNvSpPr/>
      </xdr:nvSpPr>
      <xdr:spPr>
        <a:xfrm>
          <a:off x="4584700" y="1082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4371</xdr:rowOff>
    </xdr:from>
    <xdr:ext cx="405111" cy="259045"/>
    <xdr:sp macro="" textlink="">
      <xdr:nvSpPr>
        <xdr:cNvPr id="91" name="【体育館・プール】&#10;有形固定資産減価償却率該当値テキスト"/>
        <xdr:cNvSpPr txBox="1"/>
      </xdr:nvSpPr>
      <xdr:spPr>
        <a:xfrm>
          <a:off x="4673600" y="10805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153307</xdr:rowOff>
    </xdr:from>
    <xdr:to>
      <xdr:col>20</xdr:col>
      <xdr:colOff>38100</xdr:colOff>
      <xdr:row>63</xdr:row>
      <xdr:rowOff>83457</xdr:rowOff>
    </xdr:to>
    <xdr:sp macro="" textlink="">
      <xdr:nvSpPr>
        <xdr:cNvPr id="92" name="楕円 91"/>
        <xdr:cNvSpPr/>
      </xdr:nvSpPr>
      <xdr:spPr>
        <a:xfrm>
          <a:off x="3746500" y="1078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32657</xdr:rowOff>
    </xdr:from>
    <xdr:to>
      <xdr:col>24</xdr:col>
      <xdr:colOff>63500</xdr:colOff>
      <xdr:row>63</xdr:row>
      <xdr:rowOff>76744</xdr:rowOff>
    </xdr:to>
    <xdr:cxnSp macro="">
      <xdr:nvCxnSpPr>
        <xdr:cNvPr id="93" name="直線コネクタ 92"/>
        <xdr:cNvCxnSpPr/>
      </xdr:nvCxnSpPr>
      <xdr:spPr>
        <a:xfrm>
          <a:off x="3797300" y="10834007"/>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110853</xdr:rowOff>
    </xdr:from>
    <xdr:to>
      <xdr:col>15</xdr:col>
      <xdr:colOff>101600</xdr:colOff>
      <xdr:row>63</xdr:row>
      <xdr:rowOff>41003</xdr:rowOff>
    </xdr:to>
    <xdr:sp macro="" textlink="">
      <xdr:nvSpPr>
        <xdr:cNvPr id="94" name="楕円 93"/>
        <xdr:cNvSpPr/>
      </xdr:nvSpPr>
      <xdr:spPr>
        <a:xfrm>
          <a:off x="2857500" y="1074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161653</xdr:rowOff>
    </xdr:from>
    <xdr:to>
      <xdr:col>19</xdr:col>
      <xdr:colOff>177800</xdr:colOff>
      <xdr:row>63</xdr:row>
      <xdr:rowOff>32657</xdr:rowOff>
    </xdr:to>
    <xdr:cxnSp macro="">
      <xdr:nvCxnSpPr>
        <xdr:cNvPr id="95" name="直線コネクタ 94"/>
        <xdr:cNvCxnSpPr/>
      </xdr:nvCxnSpPr>
      <xdr:spPr>
        <a:xfrm>
          <a:off x="2908300" y="10791553"/>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66766</xdr:rowOff>
    </xdr:from>
    <xdr:to>
      <xdr:col>10</xdr:col>
      <xdr:colOff>165100</xdr:colOff>
      <xdr:row>62</xdr:row>
      <xdr:rowOff>168366</xdr:rowOff>
    </xdr:to>
    <xdr:sp macro="" textlink="">
      <xdr:nvSpPr>
        <xdr:cNvPr id="96" name="楕円 95"/>
        <xdr:cNvSpPr/>
      </xdr:nvSpPr>
      <xdr:spPr>
        <a:xfrm>
          <a:off x="1968500" y="1069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117566</xdr:rowOff>
    </xdr:from>
    <xdr:to>
      <xdr:col>15</xdr:col>
      <xdr:colOff>50800</xdr:colOff>
      <xdr:row>62</xdr:row>
      <xdr:rowOff>161653</xdr:rowOff>
    </xdr:to>
    <xdr:cxnSp macro="">
      <xdr:nvCxnSpPr>
        <xdr:cNvPr id="97" name="直線コネクタ 96"/>
        <xdr:cNvCxnSpPr/>
      </xdr:nvCxnSpPr>
      <xdr:spPr>
        <a:xfrm>
          <a:off x="2019300" y="10747466"/>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22678</xdr:rowOff>
    </xdr:from>
    <xdr:to>
      <xdr:col>6</xdr:col>
      <xdr:colOff>38100</xdr:colOff>
      <xdr:row>62</xdr:row>
      <xdr:rowOff>124278</xdr:rowOff>
    </xdr:to>
    <xdr:sp macro="" textlink="">
      <xdr:nvSpPr>
        <xdr:cNvPr id="98" name="楕円 97"/>
        <xdr:cNvSpPr/>
      </xdr:nvSpPr>
      <xdr:spPr>
        <a:xfrm>
          <a:off x="1079500" y="1065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73478</xdr:rowOff>
    </xdr:from>
    <xdr:to>
      <xdr:col>10</xdr:col>
      <xdr:colOff>114300</xdr:colOff>
      <xdr:row>62</xdr:row>
      <xdr:rowOff>117566</xdr:rowOff>
    </xdr:to>
    <xdr:cxnSp macro="">
      <xdr:nvCxnSpPr>
        <xdr:cNvPr id="99" name="直線コネクタ 98"/>
        <xdr:cNvCxnSpPr/>
      </xdr:nvCxnSpPr>
      <xdr:spPr>
        <a:xfrm>
          <a:off x="1130300" y="10703378"/>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72226</xdr:rowOff>
    </xdr:from>
    <xdr:ext cx="405111" cy="259045"/>
    <xdr:sp macro="" textlink="">
      <xdr:nvSpPr>
        <xdr:cNvPr id="100" name="n_1aveValue【体育館・プール】&#10;有形固定資産減価償却率"/>
        <xdr:cNvSpPr txBox="1"/>
      </xdr:nvSpPr>
      <xdr:spPr>
        <a:xfrm>
          <a:off x="3582044" y="10359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34670</xdr:rowOff>
    </xdr:from>
    <xdr:ext cx="405111" cy="259045"/>
    <xdr:sp macro="" textlink="">
      <xdr:nvSpPr>
        <xdr:cNvPr id="101" name="n_2aveValue【体育館・プール】&#10;有形固定資産減価償却率"/>
        <xdr:cNvSpPr txBox="1"/>
      </xdr:nvSpPr>
      <xdr:spPr>
        <a:xfrm>
          <a:off x="2705744" y="10321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155501</xdr:rowOff>
    </xdr:from>
    <xdr:ext cx="405111" cy="259045"/>
    <xdr:sp macro="" textlink="">
      <xdr:nvSpPr>
        <xdr:cNvPr id="102" name="n_3aveValue【体育館・プール】&#10;有形固定資産減価償却率"/>
        <xdr:cNvSpPr txBox="1"/>
      </xdr:nvSpPr>
      <xdr:spPr>
        <a:xfrm>
          <a:off x="1816744" y="10271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152236</xdr:rowOff>
    </xdr:from>
    <xdr:ext cx="405111" cy="259045"/>
    <xdr:sp macro="" textlink="">
      <xdr:nvSpPr>
        <xdr:cNvPr id="103" name="n_4aveValue【体育館・プール】&#10;有形固定資産減価償却率"/>
        <xdr:cNvSpPr txBox="1"/>
      </xdr:nvSpPr>
      <xdr:spPr>
        <a:xfrm>
          <a:off x="927744" y="102677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74584</xdr:rowOff>
    </xdr:from>
    <xdr:ext cx="405111" cy="259045"/>
    <xdr:sp macro="" textlink="">
      <xdr:nvSpPr>
        <xdr:cNvPr id="104" name="n_1mainValue【体育館・プール】&#10;有形固定資産減価償却率"/>
        <xdr:cNvSpPr txBox="1"/>
      </xdr:nvSpPr>
      <xdr:spPr>
        <a:xfrm>
          <a:off x="3582044" y="10875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32130</xdr:rowOff>
    </xdr:from>
    <xdr:ext cx="405111" cy="259045"/>
    <xdr:sp macro="" textlink="">
      <xdr:nvSpPr>
        <xdr:cNvPr id="105" name="n_2mainValue【体育館・プール】&#10;有形固定資産減価償却率"/>
        <xdr:cNvSpPr txBox="1"/>
      </xdr:nvSpPr>
      <xdr:spPr>
        <a:xfrm>
          <a:off x="2705744" y="10833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159493</xdr:rowOff>
    </xdr:from>
    <xdr:ext cx="405111" cy="259045"/>
    <xdr:sp macro="" textlink="">
      <xdr:nvSpPr>
        <xdr:cNvPr id="106" name="n_3mainValue【体育館・プール】&#10;有形固定資産減価償却率"/>
        <xdr:cNvSpPr txBox="1"/>
      </xdr:nvSpPr>
      <xdr:spPr>
        <a:xfrm>
          <a:off x="1816744" y="10789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115405</xdr:rowOff>
    </xdr:from>
    <xdr:ext cx="405111" cy="259045"/>
    <xdr:sp macro="" textlink="">
      <xdr:nvSpPr>
        <xdr:cNvPr id="107" name="n_4mainValue【体育館・プール】&#10;有形固定資産減価償却率"/>
        <xdr:cNvSpPr txBox="1"/>
      </xdr:nvSpPr>
      <xdr:spPr>
        <a:xfrm>
          <a:off x="927744" y="10745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18" name="直線コネクタ 11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19" name="テキスト ボックス 118"/>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20" name="直線コネクタ 11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21" name="テキスト ボックス 120"/>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22" name="直線コネクタ 12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143527</xdr:rowOff>
    </xdr:from>
    <xdr:ext cx="531299" cy="259045"/>
    <xdr:sp macro="" textlink="">
      <xdr:nvSpPr>
        <xdr:cNvPr id="123" name="テキスト ボックス 122"/>
        <xdr:cNvSpPr txBox="1"/>
      </xdr:nvSpPr>
      <xdr:spPr>
        <a:xfrm>
          <a:off x="6072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24" name="直線コネクタ 12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29227</xdr:rowOff>
    </xdr:from>
    <xdr:ext cx="531299" cy="259045"/>
    <xdr:sp macro="" textlink="">
      <xdr:nvSpPr>
        <xdr:cNvPr id="125" name="テキスト ボックス 124"/>
        <xdr:cNvSpPr txBox="1"/>
      </xdr:nvSpPr>
      <xdr:spPr>
        <a:xfrm>
          <a:off x="6072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6" name="直線コネクタ 12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27" name="テキスト ボックス 126"/>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131490</xdr:rowOff>
    </xdr:from>
    <xdr:to>
      <xdr:col>54</xdr:col>
      <xdr:colOff>189865</xdr:colOff>
      <xdr:row>63</xdr:row>
      <xdr:rowOff>164043</xdr:rowOff>
    </xdr:to>
    <xdr:cxnSp macro="">
      <xdr:nvCxnSpPr>
        <xdr:cNvPr id="129" name="直線コネクタ 128"/>
        <xdr:cNvCxnSpPr/>
      </xdr:nvCxnSpPr>
      <xdr:spPr>
        <a:xfrm flipV="1">
          <a:off x="10476865" y="9561240"/>
          <a:ext cx="0" cy="1404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167870</xdr:rowOff>
    </xdr:from>
    <xdr:ext cx="469744" cy="259045"/>
    <xdr:sp macro="" textlink="">
      <xdr:nvSpPr>
        <xdr:cNvPr id="130" name="【体育館・プール】&#10;一人当たり面積最小値テキスト"/>
        <xdr:cNvSpPr txBox="1"/>
      </xdr:nvSpPr>
      <xdr:spPr>
        <a:xfrm>
          <a:off x="10515600" y="10969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164043</xdr:rowOff>
    </xdr:from>
    <xdr:to>
      <xdr:col>55</xdr:col>
      <xdr:colOff>88900</xdr:colOff>
      <xdr:row>63</xdr:row>
      <xdr:rowOff>164043</xdr:rowOff>
    </xdr:to>
    <xdr:cxnSp macro="">
      <xdr:nvCxnSpPr>
        <xdr:cNvPr id="131" name="直線コネクタ 130"/>
        <xdr:cNvCxnSpPr/>
      </xdr:nvCxnSpPr>
      <xdr:spPr>
        <a:xfrm>
          <a:off x="10388600" y="10965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78167</xdr:rowOff>
    </xdr:from>
    <xdr:ext cx="534377" cy="259045"/>
    <xdr:sp macro="" textlink="">
      <xdr:nvSpPr>
        <xdr:cNvPr id="132" name="【体育館・プール】&#10;一人当たり面積最大値テキスト"/>
        <xdr:cNvSpPr txBox="1"/>
      </xdr:nvSpPr>
      <xdr:spPr>
        <a:xfrm>
          <a:off x="10515600" y="933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131490</xdr:rowOff>
    </xdr:from>
    <xdr:to>
      <xdr:col>55</xdr:col>
      <xdr:colOff>88900</xdr:colOff>
      <xdr:row>55</xdr:row>
      <xdr:rowOff>131490</xdr:rowOff>
    </xdr:to>
    <xdr:cxnSp macro="">
      <xdr:nvCxnSpPr>
        <xdr:cNvPr id="133" name="直線コネクタ 132"/>
        <xdr:cNvCxnSpPr/>
      </xdr:nvCxnSpPr>
      <xdr:spPr>
        <a:xfrm>
          <a:off x="10388600" y="956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170674</xdr:rowOff>
    </xdr:from>
    <xdr:ext cx="469744" cy="259045"/>
    <xdr:sp macro="" textlink="">
      <xdr:nvSpPr>
        <xdr:cNvPr id="134" name="【体育館・プール】&#10;一人当たり面積平均値テキスト"/>
        <xdr:cNvSpPr txBox="1"/>
      </xdr:nvSpPr>
      <xdr:spPr>
        <a:xfrm>
          <a:off x="10515600" y="108005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20797</xdr:rowOff>
    </xdr:from>
    <xdr:to>
      <xdr:col>55</xdr:col>
      <xdr:colOff>50800</xdr:colOff>
      <xdr:row>63</xdr:row>
      <xdr:rowOff>122397</xdr:rowOff>
    </xdr:to>
    <xdr:sp macro="" textlink="">
      <xdr:nvSpPr>
        <xdr:cNvPr id="135" name="フローチャート: 判断 134"/>
        <xdr:cNvSpPr/>
      </xdr:nvSpPr>
      <xdr:spPr>
        <a:xfrm>
          <a:off x="10426700" y="10822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28478</xdr:rowOff>
    </xdr:from>
    <xdr:to>
      <xdr:col>50</xdr:col>
      <xdr:colOff>165100</xdr:colOff>
      <xdr:row>63</xdr:row>
      <xdr:rowOff>130078</xdr:rowOff>
    </xdr:to>
    <xdr:sp macro="" textlink="">
      <xdr:nvSpPr>
        <xdr:cNvPr id="136" name="フローチャート: 判断 135"/>
        <xdr:cNvSpPr/>
      </xdr:nvSpPr>
      <xdr:spPr>
        <a:xfrm>
          <a:off x="9588500" y="1082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24181</xdr:rowOff>
    </xdr:from>
    <xdr:to>
      <xdr:col>46</xdr:col>
      <xdr:colOff>38100</xdr:colOff>
      <xdr:row>63</xdr:row>
      <xdr:rowOff>125781</xdr:rowOff>
    </xdr:to>
    <xdr:sp macro="" textlink="">
      <xdr:nvSpPr>
        <xdr:cNvPr id="137" name="フローチャート: 判断 136"/>
        <xdr:cNvSpPr/>
      </xdr:nvSpPr>
      <xdr:spPr>
        <a:xfrm>
          <a:off x="8699500" y="1082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24729</xdr:rowOff>
    </xdr:from>
    <xdr:to>
      <xdr:col>41</xdr:col>
      <xdr:colOff>101600</xdr:colOff>
      <xdr:row>63</xdr:row>
      <xdr:rowOff>126329</xdr:rowOff>
    </xdr:to>
    <xdr:sp macro="" textlink="">
      <xdr:nvSpPr>
        <xdr:cNvPr id="138" name="フローチャート: 判断 137"/>
        <xdr:cNvSpPr/>
      </xdr:nvSpPr>
      <xdr:spPr>
        <a:xfrm>
          <a:off x="7810500" y="10826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22352</xdr:rowOff>
    </xdr:from>
    <xdr:to>
      <xdr:col>36</xdr:col>
      <xdr:colOff>165100</xdr:colOff>
      <xdr:row>63</xdr:row>
      <xdr:rowOff>123952</xdr:rowOff>
    </xdr:to>
    <xdr:sp macro="" textlink="">
      <xdr:nvSpPr>
        <xdr:cNvPr id="139" name="フローチャート: 判断 138"/>
        <xdr:cNvSpPr/>
      </xdr:nvSpPr>
      <xdr:spPr>
        <a:xfrm>
          <a:off x="6921500" y="10823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0" name="テキスト ボックス 13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1" name="テキスト ボックス 14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2" name="テキスト ボックス 14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3" name="テキスト ボックス 14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4" name="テキスト ボックス 14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56825</xdr:rowOff>
    </xdr:from>
    <xdr:to>
      <xdr:col>55</xdr:col>
      <xdr:colOff>50800</xdr:colOff>
      <xdr:row>61</xdr:row>
      <xdr:rowOff>158425</xdr:rowOff>
    </xdr:to>
    <xdr:sp macro="" textlink="">
      <xdr:nvSpPr>
        <xdr:cNvPr id="145" name="楕円 144"/>
        <xdr:cNvSpPr/>
      </xdr:nvSpPr>
      <xdr:spPr>
        <a:xfrm>
          <a:off x="10426700" y="1051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79702</xdr:rowOff>
    </xdr:from>
    <xdr:ext cx="469744" cy="259045"/>
    <xdr:sp macro="" textlink="">
      <xdr:nvSpPr>
        <xdr:cNvPr id="146" name="【体育館・プール】&#10;一人当たり面積該当値テキスト"/>
        <xdr:cNvSpPr txBox="1"/>
      </xdr:nvSpPr>
      <xdr:spPr>
        <a:xfrm>
          <a:off x="10515600" y="10366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60299</xdr:rowOff>
    </xdr:from>
    <xdr:to>
      <xdr:col>50</xdr:col>
      <xdr:colOff>165100</xdr:colOff>
      <xdr:row>61</xdr:row>
      <xdr:rowOff>161899</xdr:rowOff>
    </xdr:to>
    <xdr:sp macro="" textlink="">
      <xdr:nvSpPr>
        <xdr:cNvPr id="147" name="楕円 146"/>
        <xdr:cNvSpPr/>
      </xdr:nvSpPr>
      <xdr:spPr>
        <a:xfrm>
          <a:off x="9588500" y="10518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107625</xdr:rowOff>
    </xdr:from>
    <xdr:to>
      <xdr:col>55</xdr:col>
      <xdr:colOff>0</xdr:colOff>
      <xdr:row>61</xdr:row>
      <xdr:rowOff>111099</xdr:rowOff>
    </xdr:to>
    <xdr:cxnSp macro="">
      <xdr:nvCxnSpPr>
        <xdr:cNvPr id="148" name="直線コネクタ 147"/>
        <xdr:cNvCxnSpPr/>
      </xdr:nvCxnSpPr>
      <xdr:spPr>
        <a:xfrm flipV="1">
          <a:off x="9639300" y="10566075"/>
          <a:ext cx="838200" cy="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77308</xdr:rowOff>
    </xdr:from>
    <xdr:to>
      <xdr:col>46</xdr:col>
      <xdr:colOff>38100</xdr:colOff>
      <xdr:row>62</xdr:row>
      <xdr:rowOff>7458</xdr:rowOff>
    </xdr:to>
    <xdr:sp macro="" textlink="">
      <xdr:nvSpPr>
        <xdr:cNvPr id="149" name="楕円 148"/>
        <xdr:cNvSpPr/>
      </xdr:nvSpPr>
      <xdr:spPr>
        <a:xfrm>
          <a:off x="8699500" y="10535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111099</xdr:rowOff>
    </xdr:from>
    <xdr:to>
      <xdr:col>50</xdr:col>
      <xdr:colOff>114300</xdr:colOff>
      <xdr:row>61</xdr:row>
      <xdr:rowOff>128108</xdr:rowOff>
    </xdr:to>
    <xdr:cxnSp macro="">
      <xdr:nvCxnSpPr>
        <xdr:cNvPr id="150" name="直線コネクタ 149"/>
        <xdr:cNvCxnSpPr/>
      </xdr:nvCxnSpPr>
      <xdr:spPr>
        <a:xfrm flipV="1">
          <a:off x="8750300" y="10569549"/>
          <a:ext cx="889000" cy="17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78313</xdr:rowOff>
    </xdr:from>
    <xdr:to>
      <xdr:col>41</xdr:col>
      <xdr:colOff>101600</xdr:colOff>
      <xdr:row>62</xdr:row>
      <xdr:rowOff>8463</xdr:rowOff>
    </xdr:to>
    <xdr:sp macro="" textlink="">
      <xdr:nvSpPr>
        <xdr:cNvPr id="151" name="楕円 150"/>
        <xdr:cNvSpPr/>
      </xdr:nvSpPr>
      <xdr:spPr>
        <a:xfrm>
          <a:off x="7810500" y="10536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128108</xdr:rowOff>
    </xdr:from>
    <xdr:to>
      <xdr:col>45</xdr:col>
      <xdr:colOff>177800</xdr:colOff>
      <xdr:row>61</xdr:row>
      <xdr:rowOff>129113</xdr:rowOff>
    </xdr:to>
    <xdr:cxnSp macro="">
      <xdr:nvCxnSpPr>
        <xdr:cNvPr id="152" name="直線コネクタ 151"/>
        <xdr:cNvCxnSpPr/>
      </xdr:nvCxnSpPr>
      <xdr:spPr>
        <a:xfrm flipV="1">
          <a:off x="7861300" y="10586558"/>
          <a:ext cx="889000" cy="1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39451</xdr:rowOff>
    </xdr:from>
    <xdr:to>
      <xdr:col>36</xdr:col>
      <xdr:colOff>165100</xdr:colOff>
      <xdr:row>61</xdr:row>
      <xdr:rowOff>141051</xdr:rowOff>
    </xdr:to>
    <xdr:sp macro="" textlink="">
      <xdr:nvSpPr>
        <xdr:cNvPr id="153" name="楕円 152"/>
        <xdr:cNvSpPr/>
      </xdr:nvSpPr>
      <xdr:spPr>
        <a:xfrm>
          <a:off x="6921500" y="10497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90251</xdr:rowOff>
    </xdr:from>
    <xdr:to>
      <xdr:col>41</xdr:col>
      <xdr:colOff>50800</xdr:colOff>
      <xdr:row>61</xdr:row>
      <xdr:rowOff>129113</xdr:rowOff>
    </xdr:to>
    <xdr:cxnSp macro="">
      <xdr:nvCxnSpPr>
        <xdr:cNvPr id="154" name="直線コネクタ 153"/>
        <xdr:cNvCxnSpPr/>
      </xdr:nvCxnSpPr>
      <xdr:spPr>
        <a:xfrm>
          <a:off x="6972300" y="10548701"/>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121205</xdr:rowOff>
    </xdr:from>
    <xdr:ext cx="469744" cy="259045"/>
    <xdr:sp macro="" textlink="">
      <xdr:nvSpPr>
        <xdr:cNvPr id="155" name="n_1aveValue【体育館・プール】&#10;一人当たり面積"/>
        <xdr:cNvSpPr txBox="1"/>
      </xdr:nvSpPr>
      <xdr:spPr>
        <a:xfrm>
          <a:off x="9391727" y="10922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116908</xdr:rowOff>
    </xdr:from>
    <xdr:ext cx="469744" cy="259045"/>
    <xdr:sp macro="" textlink="">
      <xdr:nvSpPr>
        <xdr:cNvPr id="156" name="n_2aveValue【体育館・プール】&#10;一人当たり面積"/>
        <xdr:cNvSpPr txBox="1"/>
      </xdr:nvSpPr>
      <xdr:spPr>
        <a:xfrm>
          <a:off x="8515427" y="10918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117456</xdr:rowOff>
    </xdr:from>
    <xdr:ext cx="469744" cy="259045"/>
    <xdr:sp macro="" textlink="">
      <xdr:nvSpPr>
        <xdr:cNvPr id="157" name="n_3aveValue【体育館・プール】&#10;一人当たり面積"/>
        <xdr:cNvSpPr txBox="1"/>
      </xdr:nvSpPr>
      <xdr:spPr>
        <a:xfrm>
          <a:off x="7626427" y="10918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115079</xdr:rowOff>
    </xdr:from>
    <xdr:ext cx="469744" cy="259045"/>
    <xdr:sp macro="" textlink="">
      <xdr:nvSpPr>
        <xdr:cNvPr id="158" name="n_4aveValue【体育館・プール】&#10;一人当たり面積"/>
        <xdr:cNvSpPr txBox="1"/>
      </xdr:nvSpPr>
      <xdr:spPr>
        <a:xfrm>
          <a:off x="6737427" y="10916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6976</xdr:rowOff>
    </xdr:from>
    <xdr:ext cx="469744" cy="259045"/>
    <xdr:sp macro="" textlink="">
      <xdr:nvSpPr>
        <xdr:cNvPr id="159" name="n_1mainValue【体育館・プール】&#10;一人当たり面積"/>
        <xdr:cNvSpPr txBox="1"/>
      </xdr:nvSpPr>
      <xdr:spPr>
        <a:xfrm>
          <a:off x="9391727" y="10293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23985</xdr:rowOff>
    </xdr:from>
    <xdr:ext cx="469744" cy="259045"/>
    <xdr:sp macro="" textlink="">
      <xdr:nvSpPr>
        <xdr:cNvPr id="160" name="n_2mainValue【体育館・プール】&#10;一人当たり面積"/>
        <xdr:cNvSpPr txBox="1"/>
      </xdr:nvSpPr>
      <xdr:spPr>
        <a:xfrm>
          <a:off x="8515427" y="10310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24990</xdr:rowOff>
    </xdr:from>
    <xdr:ext cx="469744" cy="259045"/>
    <xdr:sp macro="" textlink="">
      <xdr:nvSpPr>
        <xdr:cNvPr id="161" name="n_3mainValue【体育館・プール】&#10;一人当たり面積"/>
        <xdr:cNvSpPr txBox="1"/>
      </xdr:nvSpPr>
      <xdr:spPr>
        <a:xfrm>
          <a:off x="7626427" y="10311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157578</xdr:rowOff>
    </xdr:from>
    <xdr:ext cx="469744" cy="259045"/>
    <xdr:sp macro="" textlink="">
      <xdr:nvSpPr>
        <xdr:cNvPr id="162" name="n_4mainValue【体育館・プール】&#10;一人当たり面積"/>
        <xdr:cNvSpPr txBox="1"/>
      </xdr:nvSpPr>
      <xdr:spPr>
        <a:xfrm>
          <a:off x="6737427" y="10273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3" name="正方形/長方形 16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4" name="正方形/長方形 16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5" name="正方形/長方形 16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6" name="正方形/長方形 16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7" name="正方形/長方形 16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8" name="正方形/長方形 16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9" name="正方形/長方形 16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0" name="正方形/長方形 16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1" name="テキスト ボックス 17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2" name="直線コネクタ 17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3" name="テキスト ボックス 17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4" name="直線コネクタ 173"/>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5" name="テキスト ボックス 174"/>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6" name="直線コネクタ 175"/>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77" name="テキスト ボックス 176"/>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78" name="直線コネクタ 177"/>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79" name="テキスト ボックス 178"/>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80" name="直線コネクタ 179"/>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81" name="テキスト ボックス 180"/>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2" name="直線コネクタ 181"/>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3" name="テキスト ボックス 182"/>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4" name="直線コネクタ 183"/>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5" name="テキスト ボックス 184"/>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6" name="直線コネクタ 1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142602</xdr:rowOff>
    </xdr:from>
    <xdr:to>
      <xdr:col>24</xdr:col>
      <xdr:colOff>62865</xdr:colOff>
      <xdr:row>86</xdr:row>
      <xdr:rowOff>168729</xdr:rowOff>
    </xdr:to>
    <xdr:cxnSp macro="">
      <xdr:nvCxnSpPr>
        <xdr:cNvPr id="188" name="直線コネクタ 187"/>
        <xdr:cNvCxnSpPr/>
      </xdr:nvCxnSpPr>
      <xdr:spPr>
        <a:xfrm flipV="1">
          <a:off x="4634865" y="13344252"/>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89"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90" name="直線コネクタ 189"/>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89279</xdr:rowOff>
    </xdr:from>
    <xdr:ext cx="340478" cy="259045"/>
    <xdr:sp macro="" textlink="">
      <xdr:nvSpPr>
        <xdr:cNvPr id="191" name="【福祉施設】&#10;有形固定資産減価償却率最大値テキスト"/>
        <xdr:cNvSpPr txBox="1"/>
      </xdr:nvSpPr>
      <xdr:spPr>
        <a:xfrm>
          <a:off x="4673600" y="1311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142602</xdr:rowOff>
    </xdr:from>
    <xdr:to>
      <xdr:col>24</xdr:col>
      <xdr:colOff>152400</xdr:colOff>
      <xdr:row>77</xdr:row>
      <xdr:rowOff>142602</xdr:rowOff>
    </xdr:to>
    <xdr:cxnSp macro="">
      <xdr:nvCxnSpPr>
        <xdr:cNvPr id="192" name="直線コネクタ 191"/>
        <xdr:cNvCxnSpPr/>
      </xdr:nvCxnSpPr>
      <xdr:spPr>
        <a:xfrm>
          <a:off x="4546600" y="1334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57529</xdr:rowOff>
    </xdr:from>
    <xdr:ext cx="405111" cy="259045"/>
    <xdr:sp macro="" textlink="">
      <xdr:nvSpPr>
        <xdr:cNvPr id="193" name="【福祉施設】&#10;有形固定資産減価償却率平均値テキスト"/>
        <xdr:cNvSpPr txBox="1"/>
      </xdr:nvSpPr>
      <xdr:spPr>
        <a:xfrm>
          <a:off x="4673600" y="139449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34652</xdr:rowOff>
    </xdr:from>
    <xdr:to>
      <xdr:col>24</xdr:col>
      <xdr:colOff>114300</xdr:colOff>
      <xdr:row>82</xdr:row>
      <xdr:rowOff>136252</xdr:rowOff>
    </xdr:to>
    <xdr:sp macro="" textlink="">
      <xdr:nvSpPr>
        <xdr:cNvPr id="194" name="フローチャート: 判断 193"/>
        <xdr:cNvSpPr/>
      </xdr:nvSpPr>
      <xdr:spPr>
        <a:xfrm>
          <a:off x="4584700" y="140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24856</xdr:rowOff>
    </xdr:from>
    <xdr:to>
      <xdr:col>20</xdr:col>
      <xdr:colOff>38100</xdr:colOff>
      <xdr:row>82</xdr:row>
      <xdr:rowOff>126456</xdr:rowOff>
    </xdr:to>
    <xdr:sp macro="" textlink="">
      <xdr:nvSpPr>
        <xdr:cNvPr id="195" name="フローチャート: 判断 194"/>
        <xdr:cNvSpPr/>
      </xdr:nvSpPr>
      <xdr:spPr>
        <a:xfrm>
          <a:off x="3746500" y="1408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150586</xdr:rowOff>
    </xdr:from>
    <xdr:to>
      <xdr:col>15</xdr:col>
      <xdr:colOff>101600</xdr:colOff>
      <xdr:row>82</xdr:row>
      <xdr:rowOff>80736</xdr:rowOff>
    </xdr:to>
    <xdr:sp macro="" textlink="">
      <xdr:nvSpPr>
        <xdr:cNvPr id="196" name="フローチャート: 判断 195"/>
        <xdr:cNvSpPr/>
      </xdr:nvSpPr>
      <xdr:spPr>
        <a:xfrm>
          <a:off x="2857500" y="140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103232</xdr:rowOff>
    </xdr:from>
    <xdr:to>
      <xdr:col>10</xdr:col>
      <xdr:colOff>165100</xdr:colOff>
      <xdr:row>82</xdr:row>
      <xdr:rowOff>33382</xdr:rowOff>
    </xdr:to>
    <xdr:sp macro="" textlink="">
      <xdr:nvSpPr>
        <xdr:cNvPr id="197" name="フローチャート: 判断 196"/>
        <xdr:cNvSpPr/>
      </xdr:nvSpPr>
      <xdr:spPr>
        <a:xfrm>
          <a:off x="1968500" y="1399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82006</xdr:rowOff>
    </xdr:from>
    <xdr:to>
      <xdr:col>6</xdr:col>
      <xdr:colOff>38100</xdr:colOff>
      <xdr:row>82</xdr:row>
      <xdr:rowOff>12156</xdr:rowOff>
    </xdr:to>
    <xdr:sp macro="" textlink="">
      <xdr:nvSpPr>
        <xdr:cNvPr id="198" name="フローチャート: 判断 197"/>
        <xdr:cNvSpPr/>
      </xdr:nvSpPr>
      <xdr:spPr>
        <a:xfrm>
          <a:off x="1079500" y="139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9" name="テキスト ボックス 1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0" name="テキスト ボックス 1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1" name="テキスト ボックス 2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2" name="テキスト ボックス 2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3" name="テキスト ボックス 2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103232</xdr:rowOff>
    </xdr:from>
    <xdr:to>
      <xdr:col>24</xdr:col>
      <xdr:colOff>114300</xdr:colOff>
      <xdr:row>84</xdr:row>
      <xdr:rowOff>33382</xdr:rowOff>
    </xdr:to>
    <xdr:sp macro="" textlink="">
      <xdr:nvSpPr>
        <xdr:cNvPr id="204" name="楕円 203"/>
        <xdr:cNvSpPr/>
      </xdr:nvSpPr>
      <xdr:spPr>
        <a:xfrm>
          <a:off x="4584700" y="1433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81659</xdr:rowOff>
    </xdr:from>
    <xdr:ext cx="405111" cy="259045"/>
    <xdr:sp macro="" textlink="">
      <xdr:nvSpPr>
        <xdr:cNvPr id="205" name="【福祉施設】&#10;有形固定資産減価償却率該当値テキスト"/>
        <xdr:cNvSpPr txBox="1"/>
      </xdr:nvSpPr>
      <xdr:spPr>
        <a:xfrm>
          <a:off x="4673600" y="1431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148952</xdr:rowOff>
    </xdr:from>
    <xdr:to>
      <xdr:col>20</xdr:col>
      <xdr:colOff>38100</xdr:colOff>
      <xdr:row>84</xdr:row>
      <xdr:rowOff>79102</xdr:rowOff>
    </xdr:to>
    <xdr:sp macro="" textlink="">
      <xdr:nvSpPr>
        <xdr:cNvPr id="206" name="楕円 205"/>
        <xdr:cNvSpPr/>
      </xdr:nvSpPr>
      <xdr:spPr>
        <a:xfrm>
          <a:off x="3746500" y="1437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154032</xdr:rowOff>
    </xdr:from>
    <xdr:to>
      <xdr:col>24</xdr:col>
      <xdr:colOff>63500</xdr:colOff>
      <xdr:row>84</xdr:row>
      <xdr:rowOff>28302</xdr:rowOff>
    </xdr:to>
    <xdr:cxnSp macro="">
      <xdr:nvCxnSpPr>
        <xdr:cNvPr id="207" name="直線コネクタ 206"/>
        <xdr:cNvCxnSpPr/>
      </xdr:nvCxnSpPr>
      <xdr:spPr>
        <a:xfrm flipV="1">
          <a:off x="3797300" y="1438438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78739</xdr:rowOff>
    </xdr:from>
    <xdr:to>
      <xdr:col>15</xdr:col>
      <xdr:colOff>101600</xdr:colOff>
      <xdr:row>84</xdr:row>
      <xdr:rowOff>8889</xdr:rowOff>
    </xdr:to>
    <xdr:sp macro="" textlink="">
      <xdr:nvSpPr>
        <xdr:cNvPr id="208" name="楕円 207"/>
        <xdr:cNvSpPr/>
      </xdr:nvSpPr>
      <xdr:spPr>
        <a:xfrm>
          <a:off x="2857500" y="1430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129539</xdr:rowOff>
    </xdr:from>
    <xdr:to>
      <xdr:col>19</xdr:col>
      <xdr:colOff>177800</xdr:colOff>
      <xdr:row>84</xdr:row>
      <xdr:rowOff>28302</xdr:rowOff>
    </xdr:to>
    <xdr:cxnSp macro="">
      <xdr:nvCxnSpPr>
        <xdr:cNvPr id="209" name="直線コネクタ 208"/>
        <xdr:cNvCxnSpPr/>
      </xdr:nvCxnSpPr>
      <xdr:spPr>
        <a:xfrm>
          <a:off x="2908300" y="14359889"/>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54248</xdr:rowOff>
    </xdr:from>
    <xdr:to>
      <xdr:col>10</xdr:col>
      <xdr:colOff>165100</xdr:colOff>
      <xdr:row>83</xdr:row>
      <xdr:rowOff>155848</xdr:rowOff>
    </xdr:to>
    <xdr:sp macro="" textlink="">
      <xdr:nvSpPr>
        <xdr:cNvPr id="210" name="楕円 209"/>
        <xdr:cNvSpPr/>
      </xdr:nvSpPr>
      <xdr:spPr>
        <a:xfrm>
          <a:off x="1968500" y="1428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105048</xdr:rowOff>
    </xdr:from>
    <xdr:to>
      <xdr:col>15</xdr:col>
      <xdr:colOff>50800</xdr:colOff>
      <xdr:row>83</xdr:row>
      <xdr:rowOff>129539</xdr:rowOff>
    </xdr:to>
    <xdr:cxnSp macro="">
      <xdr:nvCxnSpPr>
        <xdr:cNvPr id="211" name="直線コネクタ 210"/>
        <xdr:cNvCxnSpPr/>
      </xdr:nvCxnSpPr>
      <xdr:spPr>
        <a:xfrm>
          <a:off x="2019300" y="14335398"/>
          <a:ext cx="889000" cy="24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6894</xdr:rowOff>
    </xdr:from>
    <xdr:to>
      <xdr:col>6</xdr:col>
      <xdr:colOff>38100</xdr:colOff>
      <xdr:row>83</xdr:row>
      <xdr:rowOff>108494</xdr:rowOff>
    </xdr:to>
    <xdr:sp macro="" textlink="">
      <xdr:nvSpPr>
        <xdr:cNvPr id="212" name="楕円 211"/>
        <xdr:cNvSpPr/>
      </xdr:nvSpPr>
      <xdr:spPr>
        <a:xfrm>
          <a:off x="1079500" y="1423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57694</xdr:rowOff>
    </xdr:from>
    <xdr:to>
      <xdr:col>10</xdr:col>
      <xdr:colOff>114300</xdr:colOff>
      <xdr:row>83</xdr:row>
      <xdr:rowOff>105048</xdr:rowOff>
    </xdr:to>
    <xdr:cxnSp macro="">
      <xdr:nvCxnSpPr>
        <xdr:cNvPr id="213" name="直線コネクタ 212"/>
        <xdr:cNvCxnSpPr/>
      </xdr:nvCxnSpPr>
      <xdr:spPr>
        <a:xfrm>
          <a:off x="1130300" y="14288044"/>
          <a:ext cx="889000" cy="4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142983</xdr:rowOff>
    </xdr:from>
    <xdr:ext cx="405111" cy="259045"/>
    <xdr:sp macro="" textlink="">
      <xdr:nvSpPr>
        <xdr:cNvPr id="214" name="n_1aveValue【福祉施設】&#10;有形固定資産減価償却率"/>
        <xdr:cNvSpPr txBox="1"/>
      </xdr:nvSpPr>
      <xdr:spPr>
        <a:xfrm>
          <a:off x="3582044" y="1385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97263</xdr:rowOff>
    </xdr:from>
    <xdr:ext cx="405111" cy="259045"/>
    <xdr:sp macro="" textlink="">
      <xdr:nvSpPr>
        <xdr:cNvPr id="215" name="n_2aveValue【福祉施設】&#10;有形固定資産減価償却率"/>
        <xdr:cNvSpPr txBox="1"/>
      </xdr:nvSpPr>
      <xdr:spPr>
        <a:xfrm>
          <a:off x="2705744" y="1381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49909</xdr:rowOff>
    </xdr:from>
    <xdr:ext cx="405111" cy="259045"/>
    <xdr:sp macro="" textlink="">
      <xdr:nvSpPr>
        <xdr:cNvPr id="216" name="n_3aveValue【福祉施設】&#10;有形固定資産減価償却率"/>
        <xdr:cNvSpPr txBox="1"/>
      </xdr:nvSpPr>
      <xdr:spPr>
        <a:xfrm>
          <a:off x="1816744" y="13765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28683</xdr:rowOff>
    </xdr:from>
    <xdr:ext cx="405111" cy="259045"/>
    <xdr:sp macro="" textlink="">
      <xdr:nvSpPr>
        <xdr:cNvPr id="217" name="n_4aveValue【福祉施設】&#10;有形固定資産減価償却率"/>
        <xdr:cNvSpPr txBox="1"/>
      </xdr:nvSpPr>
      <xdr:spPr>
        <a:xfrm>
          <a:off x="927744" y="1374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70229</xdr:rowOff>
    </xdr:from>
    <xdr:ext cx="405111" cy="259045"/>
    <xdr:sp macro="" textlink="">
      <xdr:nvSpPr>
        <xdr:cNvPr id="218" name="n_1mainValue【福祉施設】&#10;有形固定資産減価償却率"/>
        <xdr:cNvSpPr txBox="1"/>
      </xdr:nvSpPr>
      <xdr:spPr>
        <a:xfrm>
          <a:off x="3582044" y="14472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16</xdr:rowOff>
    </xdr:from>
    <xdr:ext cx="405111" cy="259045"/>
    <xdr:sp macro="" textlink="">
      <xdr:nvSpPr>
        <xdr:cNvPr id="219" name="n_2mainValue【福祉施設】&#10;有形固定資産減価償却率"/>
        <xdr:cNvSpPr txBox="1"/>
      </xdr:nvSpPr>
      <xdr:spPr>
        <a:xfrm>
          <a:off x="2705744" y="1440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146975</xdr:rowOff>
    </xdr:from>
    <xdr:ext cx="405111" cy="259045"/>
    <xdr:sp macro="" textlink="">
      <xdr:nvSpPr>
        <xdr:cNvPr id="220" name="n_3mainValue【福祉施設】&#10;有形固定資産減価償却率"/>
        <xdr:cNvSpPr txBox="1"/>
      </xdr:nvSpPr>
      <xdr:spPr>
        <a:xfrm>
          <a:off x="1816744" y="14377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99621</xdr:rowOff>
    </xdr:from>
    <xdr:ext cx="405111" cy="259045"/>
    <xdr:sp macro="" textlink="">
      <xdr:nvSpPr>
        <xdr:cNvPr id="221" name="n_4mainValue【福祉施設】&#10;有形固定資産減価償却率"/>
        <xdr:cNvSpPr txBox="1"/>
      </xdr:nvSpPr>
      <xdr:spPr>
        <a:xfrm>
          <a:off x="927744" y="1432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2" name="正方形/長方形 2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3" name="正方形/長方形 2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4" name="正方形/長方形 2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5" name="正方形/長方形 2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6" name="正方形/長方形 2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7" name="正方形/長方形 2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8" name="正方形/長方形 2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9" name="正方形/長方形 2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0" name="テキスト ボックス 2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1" name="直線コネクタ 2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32" name="直線コネクタ 231"/>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33" name="テキスト ボックス 232"/>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34" name="直線コネクタ 233"/>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35" name="テキスト ボックス 234"/>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36" name="直線コネクタ 235"/>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37" name="テキスト ボックス 236"/>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38" name="直線コネクタ 237"/>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39" name="テキスト ボックス 238"/>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40" name="直線コネクタ 239"/>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41" name="テキスト ボックス 240"/>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42" name="直線コネクタ 241"/>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43" name="テキスト ボックス 242"/>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4" name="直線コネクタ 2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5" name="テキスト ボックス 24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11322</xdr:rowOff>
    </xdr:from>
    <xdr:to>
      <xdr:col>54</xdr:col>
      <xdr:colOff>189865</xdr:colOff>
      <xdr:row>86</xdr:row>
      <xdr:rowOff>158931</xdr:rowOff>
    </xdr:to>
    <xdr:cxnSp macro="">
      <xdr:nvCxnSpPr>
        <xdr:cNvPr id="247" name="直線コネクタ 246"/>
        <xdr:cNvCxnSpPr/>
      </xdr:nvCxnSpPr>
      <xdr:spPr>
        <a:xfrm flipV="1">
          <a:off x="10476865" y="13384422"/>
          <a:ext cx="0" cy="1519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248" name="【福祉施設】&#10;一人当たり面積最小値テキスト"/>
        <xdr:cNvSpPr txBox="1"/>
      </xdr:nvSpPr>
      <xdr:spPr>
        <a:xfrm>
          <a:off x="10515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249" name="直線コネクタ 248"/>
        <xdr:cNvCxnSpPr/>
      </xdr:nvCxnSpPr>
      <xdr:spPr>
        <a:xfrm>
          <a:off x="10388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129449</xdr:rowOff>
    </xdr:from>
    <xdr:ext cx="469744" cy="259045"/>
    <xdr:sp macro="" textlink="">
      <xdr:nvSpPr>
        <xdr:cNvPr id="250" name="【福祉施設】&#10;一人当たり面積最大値テキスト"/>
        <xdr:cNvSpPr txBox="1"/>
      </xdr:nvSpPr>
      <xdr:spPr>
        <a:xfrm>
          <a:off x="10515600" y="13159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11322</xdr:rowOff>
    </xdr:from>
    <xdr:to>
      <xdr:col>55</xdr:col>
      <xdr:colOff>88900</xdr:colOff>
      <xdr:row>78</xdr:row>
      <xdr:rowOff>11322</xdr:rowOff>
    </xdr:to>
    <xdr:cxnSp macro="">
      <xdr:nvCxnSpPr>
        <xdr:cNvPr id="251" name="直線コネクタ 250"/>
        <xdr:cNvCxnSpPr/>
      </xdr:nvCxnSpPr>
      <xdr:spPr>
        <a:xfrm>
          <a:off x="10388600" y="13384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11447</xdr:rowOff>
    </xdr:from>
    <xdr:ext cx="469744" cy="259045"/>
    <xdr:sp macro="" textlink="">
      <xdr:nvSpPr>
        <xdr:cNvPr id="252" name="【福祉施設】&#10;一人当たり面積平均値テキスト"/>
        <xdr:cNvSpPr txBox="1"/>
      </xdr:nvSpPr>
      <xdr:spPr>
        <a:xfrm>
          <a:off x="10515600" y="14584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33020</xdr:rowOff>
    </xdr:from>
    <xdr:to>
      <xdr:col>55</xdr:col>
      <xdr:colOff>50800</xdr:colOff>
      <xdr:row>85</xdr:row>
      <xdr:rowOff>134620</xdr:rowOff>
    </xdr:to>
    <xdr:sp macro="" textlink="">
      <xdr:nvSpPr>
        <xdr:cNvPr id="253" name="フローチャート: 判断 252"/>
        <xdr:cNvSpPr/>
      </xdr:nvSpPr>
      <xdr:spPr>
        <a:xfrm>
          <a:off x="10426700" y="1460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690</xdr:rowOff>
    </xdr:from>
    <xdr:to>
      <xdr:col>50</xdr:col>
      <xdr:colOff>165100</xdr:colOff>
      <xdr:row>85</xdr:row>
      <xdr:rowOff>102290</xdr:rowOff>
    </xdr:to>
    <xdr:sp macro="" textlink="">
      <xdr:nvSpPr>
        <xdr:cNvPr id="254" name="フローチャート: 判断 253"/>
        <xdr:cNvSpPr/>
      </xdr:nvSpPr>
      <xdr:spPr>
        <a:xfrm>
          <a:off x="9588500" y="1457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152546</xdr:rowOff>
    </xdr:from>
    <xdr:to>
      <xdr:col>46</xdr:col>
      <xdr:colOff>38100</xdr:colOff>
      <xdr:row>85</xdr:row>
      <xdr:rowOff>82696</xdr:rowOff>
    </xdr:to>
    <xdr:sp macro="" textlink="">
      <xdr:nvSpPr>
        <xdr:cNvPr id="255" name="フローチャート: 判断 254"/>
        <xdr:cNvSpPr/>
      </xdr:nvSpPr>
      <xdr:spPr>
        <a:xfrm>
          <a:off x="8699500" y="1455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690</xdr:rowOff>
    </xdr:from>
    <xdr:to>
      <xdr:col>41</xdr:col>
      <xdr:colOff>101600</xdr:colOff>
      <xdr:row>85</xdr:row>
      <xdr:rowOff>102290</xdr:rowOff>
    </xdr:to>
    <xdr:sp macro="" textlink="">
      <xdr:nvSpPr>
        <xdr:cNvPr id="256" name="フローチャート: 判断 255"/>
        <xdr:cNvSpPr/>
      </xdr:nvSpPr>
      <xdr:spPr>
        <a:xfrm>
          <a:off x="7810500" y="1457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10813</xdr:rowOff>
    </xdr:from>
    <xdr:to>
      <xdr:col>36</xdr:col>
      <xdr:colOff>165100</xdr:colOff>
      <xdr:row>85</xdr:row>
      <xdr:rowOff>112413</xdr:rowOff>
    </xdr:to>
    <xdr:sp macro="" textlink="">
      <xdr:nvSpPr>
        <xdr:cNvPr id="257" name="フローチャート: 判断 256"/>
        <xdr:cNvSpPr/>
      </xdr:nvSpPr>
      <xdr:spPr>
        <a:xfrm>
          <a:off x="6921500" y="1458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8" name="テキスト ボックス 2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9" name="テキスト ボックス 2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60" name="テキスト ボックス 2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1" name="テキスト ボックス 2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2" name="テキスト ボックス 2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134257</xdr:rowOff>
    </xdr:from>
    <xdr:to>
      <xdr:col>55</xdr:col>
      <xdr:colOff>50800</xdr:colOff>
      <xdr:row>85</xdr:row>
      <xdr:rowOff>64407</xdr:rowOff>
    </xdr:to>
    <xdr:sp macro="" textlink="">
      <xdr:nvSpPr>
        <xdr:cNvPr id="263" name="楕円 262"/>
        <xdr:cNvSpPr/>
      </xdr:nvSpPr>
      <xdr:spPr>
        <a:xfrm>
          <a:off x="10426700" y="1453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157134</xdr:rowOff>
    </xdr:from>
    <xdr:ext cx="469744" cy="259045"/>
    <xdr:sp macro="" textlink="">
      <xdr:nvSpPr>
        <xdr:cNvPr id="264" name="【福祉施設】&#10;一人当たり面積該当値テキスト"/>
        <xdr:cNvSpPr txBox="1"/>
      </xdr:nvSpPr>
      <xdr:spPr>
        <a:xfrm>
          <a:off x="10515600" y="14387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155484</xdr:rowOff>
    </xdr:from>
    <xdr:to>
      <xdr:col>50</xdr:col>
      <xdr:colOff>165100</xdr:colOff>
      <xdr:row>82</xdr:row>
      <xdr:rowOff>85634</xdr:rowOff>
    </xdr:to>
    <xdr:sp macro="" textlink="">
      <xdr:nvSpPr>
        <xdr:cNvPr id="265" name="楕円 264"/>
        <xdr:cNvSpPr/>
      </xdr:nvSpPr>
      <xdr:spPr>
        <a:xfrm>
          <a:off x="9588500" y="1404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34834</xdr:rowOff>
    </xdr:from>
    <xdr:to>
      <xdr:col>55</xdr:col>
      <xdr:colOff>0</xdr:colOff>
      <xdr:row>85</xdr:row>
      <xdr:rowOff>13607</xdr:rowOff>
    </xdr:to>
    <xdr:cxnSp macro="">
      <xdr:nvCxnSpPr>
        <xdr:cNvPr id="266" name="直線コネクタ 265"/>
        <xdr:cNvCxnSpPr/>
      </xdr:nvCxnSpPr>
      <xdr:spPr>
        <a:xfrm>
          <a:off x="9639300" y="14093734"/>
          <a:ext cx="838200" cy="493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18652</xdr:rowOff>
    </xdr:from>
    <xdr:to>
      <xdr:col>46</xdr:col>
      <xdr:colOff>38100</xdr:colOff>
      <xdr:row>82</xdr:row>
      <xdr:rowOff>120252</xdr:rowOff>
    </xdr:to>
    <xdr:sp macro="" textlink="">
      <xdr:nvSpPr>
        <xdr:cNvPr id="267" name="楕円 266"/>
        <xdr:cNvSpPr/>
      </xdr:nvSpPr>
      <xdr:spPr>
        <a:xfrm>
          <a:off x="8699500" y="14077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34834</xdr:rowOff>
    </xdr:from>
    <xdr:to>
      <xdr:col>50</xdr:col>
      <xdr:colOff>114300</xdr:colOff>
      <xdr:row>82</xdr:row>
      <xdr:rowOff>69452</xdr:rowOff>
    </xdr:to>
    <xdr:cxnSp macro="">
      <xdr:nvCxnSpPr>
        <xdr:cNvPr id="268" name="直線コネクタ 267"/>
        <xdr:cNvCxnSpPr/>
      </xdr:nvCxnSpPr>
      <xdr:spPr>
        <a:xfrm flipV="1">
          <a:off x="8750300" y="14093734"/>
          <a:ext cx="889000" cy="3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20937</xdr:rowOff>
    </xdr:from>
    <xdr:to>
      <xdr:col>41</xdr:col>
      <xdr:colOff>101600</xdr:colOff>
      <xdr:row>82</xdr:row>
      <xdr:rowOff>122537</xdr:rowOff>
    </xdr:to>
    <xdr:sp macro="" textlink="">
      <xdr:nvSpPr>
        <xdr:cNvPr id="269" name="楕円 268"/>
        <xdr:cNvSpPr/>
      </xdr:nvSpPr>
      <xdr:spPr>
        <a:xfrm>
          <a:off x="7810500" y="14079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69452</xdr:rowOff>
    </xdr:from>
    <xdr:to>
      <xdr:col>45</xdr:col>
      <xdr:colOff>177800</xdr:colOff>
      <xdr:row>82</xdr:row>
      <xdr:rowOff>71737</xdr:rowOff>
    </xdr:to>
    <xdr:cxnSp macro="">
      <xdr:nvCxnSpPr>
        <xdr:cNvPr id="270" name="直線コネクタ 269"/>
        <xdr:cNvCxnSpPr/>
      </xdr:nvCxnSpPr>
      <xdr:spPr>
        <a:xfrm flipV="1">
          <a:off x="7861300" y="14128352"/>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21589</xdr:rowOff>
    </xdr:from>
    <xdr:to>
      <xdr:col>36</xdr:col>
      <xdr:colOff>165100</xdr:colOff>
      <xdr:row>82</xdr:row>
      <xdr:rowOff>123189</xdr:rowOff>
    </xdr:to>
    <xdr:sp macro="" textlink="">
      <xdr:nvSpPr>
        <xdr:cNvPr id="271" name="楕円 270"/>
        <xdr:cNvSpPr/>
      </xdr:nvSpPr>
      <xdr:spPr>
        <a:xfrm>
          <a:off x="6921500" y="1408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71737</xdr:rowOff>
    </xdr:from>
    <xdr:to>
      <xdr:col>41</xdr:col>
      <xdr:colOff>50800</xdr:colOff>
      <xdr:row>82</xdr:row>
      <xdr:rowOff>72389</xdr:rowOff>
    </xdr:to>
    <xdr:cxnSp macro="">
      <xdr:nvCxnSpPr>
        <xdr:cNvPr id="272" name="直線コネクタ 271"/>
        <xdr:cNvCxnSpPr/>
      </xdr:nvCxnSpPr>
      <xdr:spPr>
        <a:xfrm flipV="1">
          <a:off x="6972300" y="14130637"/>
          <a:ext cx="889000" cy="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93417</xdr:rowOff>
    </xdr:from>
    <xdr:ext cx="469744" cy="259045"/>
    <xdr:sp macro="" textlink="">
      <xdr:nvSpPr>
        <xdr:cNvPr id="273" name="n_1aveValue【福祉施設】&#10;一人当たり面積"/>
        <xdr:cNvSpPr txBox="1"/>
      </xdr:nvSpPr>
      <xdr:spPr>
        <a:xfrm>
          <a:off x="9391727" y="1466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73823</xdr:rowOff>
    </xdr:from>
    <xdr:ext cx="469744" cy="259045"/>
    <xdr:sp macro="" textlink="">
      <xdr:nvSpPr>
        <xdr:cNvPr id="274" name="n_2aveValue【福祉施設】&#10;一人当たり面積"/>
        <xdr:cNvSpPr txBox="1"/>
      </xdr:nvSpPr>
      <xdr:spPr>
        <a:xfrm>
          <a:off x="8515427" y="14647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93417</xdr:rowOff>
    </xdr:from>
    <xdr:ext cx="469744" cy="259045"/>
    <xdr:sp macro="" textlink="">
      <xdr:nvSpPr>
        <xdr:cNvPr id="275" name="n_3aveValue【福祉施設】&#10;一人当たり面積"/>
        <xdr:cNvSpPr txBox="1"/>
      </xdr:nvSpPr>
      <xdr:spPr>
        <a:xfrm>
          <a:off x="7626427" y="1466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103540</xdr:rowOff>
    </xdr:from>
    <xdr:ext cx="469744" cy="259045"/>
    <xdr:sp macro="" textlink="">
      <xdr:nvSpPr>
        <xdr:cNvPr id="276" name="n_4aveValue【福祉施設】&#10;一人当たり面積"/>
        <xdr:cNvSpPr txBox="1"/>
      </xdr:nvSpPr>
      <xdr:spPr>
        <a:xfrm>
          <a:off x="6737427" y="1467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102161</xdr:rowOff>
    </xdr:from>
    <xdr:ext cx="469744" cy="259045"/>
    <xdr:sp macro="" textlink="">
      <xdr:nvSpPr>
        <xdr:cNvPr id="277" name="n_1mainValue【福祉施設】&#10;一人当たり面積"/>
        <xdr:cNvSpPr txBox="1"/>
      </xdr:nvSpPr>
      <xdr:spPr>
        <a:xfrm>
          <a:off x="9391727" y="13818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136779</xdr:rowOff>
    </xdr:from>
    <xdr:ext cx="469744" cy="259045"/>
    <xdr:sp macro="" textlink="">
      <xdr:nvSpPr>
        <xdr:cNvPr id="278" name="n_2mainValue【福祉施設】&#10;一人当たり面積"/>
        <xdr:cNvSpPr txBox="1"/>
      </xdr:nvSpPr>
      <xdr:spPr>
        <a:xfrm>
          <a:off x="8515427" y="13852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139064</xdr:rowOff>
    </xdr:from>
    <xdr:ext cx="469744" cy="259045"/>
    <xdr:sp macro="" textlink="">
      <xdr:nvSpPr>
        <xdr:cNvPr id="279" name="n_3mainValue【福祉施設】&#10;一人当たり面積"/>
        <xdr:cNvSpPr txBox="1"/>
      </xdr:nvSpPr>
      <xdr:spPr>
        <a:xfrm>
          <a:off x="7626427" y="13855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139716</xdr:rowOff>
    </xdr:from>
    <xdr:ext cx="469744" cy="259045"/>
    <xdr:sp macro="" textlink="">
      <xdr:nvSpPr>
        <xdr:cNvPr id="280" name="n_4mainValue【福祉施設】&#10;一人当たり面積"/>
        <xdr:cNvSpPr txBox="1"/>
      </xdr:nvSpPr>
      <xdr:spPr>
        <a:xfrm>
          <a:off x="6737427" y="13855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1" name="正方形/長方形 2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2" name="正方形/長方形 2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3" name="正方形/長方形 2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4" name="正方形/長方形 2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5" name="正方形/長方形 2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6" name="正方形/長方形 2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7" name="正方形/長方形 2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8" name="正方形/長方形 2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9" name="正方形/長方形 2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0" name="正方形/長方形 28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1" name="正方形/長方形 29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2" name="正方形/長方形 29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3" name="正方形/長方形 29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4" name="正方形/長方形 29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5" name="正方形/長方形 29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6" name="正方形/長方形 2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7" name="正方形/長方形 2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8" name="正方形/長方形 2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9" name="正方形/長方形 2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0" name="正方形/長方形 2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1" name="正方形/長方形 3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2" name="正方形/長方形 3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3" name="正方形/長方形 3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4" name="正方形/長方形 3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5" name="テキスト ボックス 3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6" name="直線コネクタ 3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7" name="テキスト ボックス 30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8" name="直線コネクタ 30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09" name="テキスト ボックス 308"/>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10" name="直線コネクタ 30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11" name="テキスト ボックス 31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2" name="直線コネクタ 31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3" name="テキスト ボックス 31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4" name="直線コネクタ 31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5" name="テキスト ボックス 31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6" name="直線コネクタ 31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7" name="テキスト ボックス 31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8" name="直線コネクタ 31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19" name="テキスト ボックス 318"/>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20" name="直線コネクタ 31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2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14151</xdr:rowOff>
    </xdr:from>
    <xdr:to>
      <xdr:col>85</xdr:col>
      <xdr:colOff>126364</xdr:colOff>
      <xdr:row>42</xdr:row>
      <xdr:rowOff>92528</xdr:rowOff>
    </xdr:to>
    <xdr:cxnSp macro="">
      <xdr:nvCxnSpPr>
        <xdr:cNvPr id="322" name="直線コネクタ 321"/>
        <xdr:cNvCxnSpPr/>
      </xdr:nvCxnSpPr>
      <xdr:spPr>
        <a:xfrm flipV="1">
          <a:off x="16318864" y="5672001"/>
          <a:ext cx="0" cy="1621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23"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24" name="直線コネクタ 323"/>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132278</xdr:rowOff>
    </xdr:from>
    <xdr:ext cx="340478" cy="259045"/>
    <xdr:sp macro="" textlink="">
      <xdr:nvSpPr>
        <xdr:cNvPr id="325" name="【一般廃棄物処理施設】&#10;有形固定資産減価償却率最大値テキスト"/>
        <xdr:cNvSpPr txBox="1"/>
      </xdr:nvSpPr>
      <xdr:spPr>
        <a:xfrm>
          <a:off x="16357600" y="54472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14151</xdr:rowOff>
    </xdr:from>
    <xdr:to>
      <xdr:col>86</xdr:col>
      <xdr:colOff>25400</xdr:colOff>
      <xdr:row>33</xdr:row>
      <xdr:rowOff>14151</xdr:rowOff>
    </xdr:to>
    <xdr:cxnSp macro="">
      <xdr:nvCxnSpPr>
        <xdr:cNvPr id="326" name="直線コネクタ 325"/>
        <xdr:cNvCxnSpPr/>
      </xdr:nvCxnSpPr>
      <xdr:spPr>
        <a:xfrm>
          <a:off x="16230600" y="567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48277</xdr:rowOff>
    </xdr:from>
    <xdr:ext cx="405111" cy="259045"/>
    <xdr:sp macro="" textlink="">
      <xdr:nvSpPr>
        <xdr:cNvPr id="327" name="【一般廃棄物処理施設】&#10;有形固定資産減価償却率平均値テキスト"/>
        <xdr:cNvSpPr txBox="1"/>
      </xdr:nvSpPr>
      <xdr:spPr>
        <a:xfrm>
          <a:off x="16357600" y="6391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25400</xdr:rowOff>
    </xdr:from>
    <xdr:to>
      <xdr:col>85</xdr:col>
      <xdr:colOff>177800</xdr:colOff>
      <xdr:row>38</xdr:row>
      <xdr:rowOff>127000</xdr:rowOff>
    </xdr:to>
    <xdr:sp macro="" textlink="">
      <xdr:nvSpPr>
        <xdr:cNvPr id="328" name="フローチャート: 判断 327"/>
        <xdr:cNvSpPr/>
      </xdr:nvSpPr>
      <xdr:spPr>
        <a:xfrm>
          <a:off x="16268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30299</xdr:rowOff>
    </xdr:from>
    <xdr:to>
      <xdr:col>81</xdr:col>
      <xdr:colOff>101600</xdr:colOff>
      <xdr:row>38</xdr:row>
      <xdr:rowOff>131899</xdr:rowOff>
    </xdr:to>
    <xdr:sp macro="" textlink="">
      <xdr:nvSpPr>
        <xdr:cNvPr id="329" name="フローチャート: 判断 328"/>
        <xdr:cNvSpPr/>
      </xdr:nvSpPr>
      <xdr:spPr>
        <a:xfrm>
          <a:off x="154305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157661</xdr:rowOff>
    </xdr:from>
    <xdr:to>
      <xdr:col>76</xdr:col>
      <xdr:colOff>165100</xdr:colOff>
      <xdr:row>38</xdr:row>
      <xdr:rowOff>87812</xdr:rowOff>
    </xdr:to>
    <xdr:sp macro="" textlink="">
      <xdr:nvSpPr>
        <xdr:cNvPr id="330" name="フローチャート: 判断 329"/>
        <xdr:cNvSpPr/>
      </xdr:nvSpPr>
      <xdr:spPr>
        <a:xfrm>
          <a:off x="14541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123372</xdr:rowOff>
    </xdr:from>
    <xdr:to>
      <xdr:col>72</xdr:col>
      <xdr:colOff>38100</xdr:colOff>
      <xdr:row>38</xdr:row>
      <xdr:rowOff>53522</xdr:rowOff>
    </xdr:to>
    <xdr:sp macro="" textlink="">
      <xdr:nvSpPr>
        <xdr:cNvPr id="331" name="フローチャート: 判断 330"/>
        <xdr:cNvSpPr/>
      </xdr:nvSpPr>
      <xdr:spPr>
        <a:xfrm>
          <a:off x="13652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44994</xdr:rowOff>
    </xdr:from>
    <xdr:to>
      <xdr:col>67</xdr:col>
      <xdr:colOff>101600</xdr:colOff>
      <xdr:row>38</xdr:row>
      <xdr:rowOff>146594</xdr:rowOff>
    </xdr:to>
    <xdr:sp macro="" textlink="">
      <xdr:nvSpPr>
        <xdr:cNvPr id="332" name="フローチャート: 判断 331"/>
        <xdr:cNvSpPr/>
      </xdr:nvSpPr>
      <xdr:spPr>
        <a:xfrm>
          <a:off x="12763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3" name="テキスト ボックス 33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4" name="テキスト ボックス 33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5" name="テキスト ボックス 33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6" name="テキスト ボックス 33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7" name="テキスト ボックス 33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90715</xdr:rowOff>
    </xdr:from>
    <xdr:to>
      <xdr:col>85</xdr:col>
      <xdr:colOff>177800</xdr:colOff>
      <xdr:row>39</xdr:row>
      <xdr:rowOff>20865</xdr:rowOff>
    </xdr:to>
    <xdr:sp macro="" textlink="">
      <xdr:nvSpPr>
        <xdr:cNvPr id="338" name="楕円 337"/>
        <xdr:cNvSpPr/>
      </xdr:nvSpPr>
      <xdr:spPr>
        <a:xfrm>
          <a:off x="16268700" y="66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69142</xdr:rowOff>
    </xdr:from>
    <xdr:ext cx="405111" cy="259045"/>
    <xdr:sp macro="" textlink="">
      <xdr:nvSpPr>
        <xdr:cNvPr id="339" name="【一般廃棄物処理施設】&#10;有形固定資産減価償却率該当値テキスト"/>
        <xdr:cNvSpPr txBox="1"/>
      </xdr:nvSpPr>
      <xdr:spPr>
        <a:xfrm>
          <a:off x="16357600" y="658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40096</xdr:rowOff>
    </xdr:from>
    <xdr:to>
      <xdr:col>81</xdr:col>
      <xdr:colOff>101600</xdr:colOff>
      <xdr:row>38</xdr:row>
      <xdr:rowOff>141696</xdr:rowOff>
    </xdr:to>
    <xdr:sp macro="" textlink="">
      <xdr:nvSpPr>
        <xdr:cNvPr id="340" name="楕円 339"/>
        <xdr:cNvSpPr/>
      </xdr:nvSpPr>
      <xdr:spPr>
        <a:xfrm>
          <a:off x="15430500" y="655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90896</xdr:rowOff>
    </xdr:from>
    <xdr:to>
      <xdr:col>85</xdr:col>
      <xdr:colOff>127000</xdr:colOff>
      <xdr:row>38</xdr:row>
      <xdr:rowOff>141515</xdr:rowOff>
    </xdr:to>
    <xdr:cxnSp macro="">
      <xdr:nvCxnSpPr>
        <xdr:cNvPr id="341" name="直線コネクタ 340"/>
        <xdr:cNvCxnSpPr/>
      </xdr:nvCxnSpPr>
      <xdr:spPr>
        <a:xfrm>
          <a:off x="15481300" y="6605996"/>
          <a:ext cx="8382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159294</xdr:rowOff>
    </xdr:from>
    <xdr:to>
      <xdr:col>76</xdr:col>
      <xdr:colOff>165100</xdr:colOff>
      <xdr:row>38</xdr:row>
      <xdr:rowOff>89444</xdr:rowOff>
    </xdr:to>
    <xdr:sp macro="" textlink="">
      <xdr:nvSpPr>
        <xdr:cNvPr id="342" name="楕円 341"/>
        <xdr:cNvSpPr/>
      </xdr:nvSpPr>
      <xdr:spPr>
        <a:xfrm>
          <a:off x="14541500" y="650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38644</xdr:rowOff>
    </xdr:from>
    <xdr:to>
      <xdr:col>81</xdr:col>
      <xdr:colOff>50800</xdr:colOff>
      <xdr:row>38</xdr:row>
      <xdr:rowOff>90896</xdr:rowOff>
    </xdr:to>
    <xdr:cxnSp macro="">
      <xdr:nvCxnSpPr>
        <xdr:cNvPr id="343" name="直線コネクタ 342"/>
        <xdr:cNvCxnSpPr/>
      </xdr:nvCxnSpPr>
      <xdr:spPr>
        <a:xfrm>
          <a:off x="14592300" y="6553744"/>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108676</xdr:rowOff>
    </xdr:from>
    <xdr:to>
      <xdr:col>72</xdr:col>
      <xdr:colOff>38100</xdr:colOff>
      <xdr:row>38</xdr:row>
      <xdr:rowOff>38826</xdr:rowOff>
    </xdr:to>
    <xdr:sp macro="" textlink="">
      <xdr:nvSpPr>
        <xdr:cNvPr id="344" name="楕円 343"/>
        <xdr:cNvSpPr/>
      </xdr:nvSpPr>
      <xdr:spPr>
        <a:xfrm>
          <a:off x="13652500" y="645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159476</xdr:rowOff>
    </xdr:from>
    <xdr:to>
      <xdr:col>76</xdr:col>
      <xdr:colOff>114300</xdr:colOff>
      <xdr:row>38</xdr:row>
      <xdr:rowOff>38644</xdr:rowOff>
    </xdr:to>
    <xdr:cxnSp macro="">
      <xdr:nvCxnSpPr>
        <xdr:cNvPr id="345" name="直線コネクタ 344"/>
        <xdr:cNvCxnSpPr/>
      </xdr:nvCxnSpPr>
      <xdr:spPr>
        <a:xfrm>
          <a:off x="13703300" y="6503126"/>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58057</xdr:rowOff>
    </xdr:from>
    <xdr:to>
      <xdr:col>67</xdr:col>
      <xdr:colOff>101600</xdr:colOff>
      <xdr:row>37</xdr:row>
      <xdr:rowOff>159657</xdr:rowOff>
    </xdr:to>
    <xdr:sp macro="" textlink="">
      <xdr:nvSpPr>
        <xdr:cNvPr id="346" name="楕円 345"/>
        <xdr:cNvSpPr/>
      </xdr:nvSpPr>
      <xdr:spPr>
        <a:xfrm>
          <a:off x="12763500" y="640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108857</xdr:rowOff>
    </xdr:from>
    <xdr:to>
      <xdr:col>71</xdr:col>
      <xdr:colOff>177800</xdr:colOff>
      <xdr:row>37</xdr:row>
      <xdr:rowOff>159476</xdr:rowOff>
    </xdr:to>
    <xdr:cxnSp macro="">
      <xdr:nvCxnSpPr>
        <xdr:cNvPr id="347" name="直線コネクタ 346"/>
        <xdr:cNvCxnSpPr/>
      </xdr:nvCxnSpPr>
      <xdr:spPr>
        <a:xfrm>
          <a:off x="12814300" y="6452507"/>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148426</xdr:rowOff>
    </xdr:from>
    <xdr:ext cx="405111" cy="259045"/>
    <xdr:sp macro="" textlink="">
      <xdr:nvSpPr>
        <xdr:cNvPr id="348" name="n_1aveValue【一般廃棄物処理施設】&#10;有形固定資産減価償却率"/>
        <xdr:cNvSpPr txBox="1"/>
      </xdr:nvSpPr>
      <xdr:spPr>
        <a:xfrm>
          <a:off x="15266044" y="632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104338</xdr:rowOff>
    </xdr:from>
    <xdr:ext cx="405111" cy="259045"/>
    <xdr:sp macro="" textlink="">
      <xdr:nvSpPr>
        <xdr:cNvPr id="349" name="n_2aveValue【一般廃棄物処理施設】&#10;有形固定資産減価償却率"/>
        <xdr:cNvSpPr txBox="1"/>
      </xdr:nvSpPr>
      <xdr:spPr>
        <a:xfrm>
          <a:off x="143897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44649</xdr:rowOff>
    </xdr:from>
    <xdr:ext cx="405111" cy="259045"/>
    <xdr:sp macro="" textlink="">
      <xdr:nvSpPr>
        <xdr:cNvPr id="350" name="n_3aveValue【一般廃棄物処理施設】&#10;有形固定資産減価償却率"/>
        <xdr:cNvSpPr txBox="1"/>
      </xdr:nvSpPr>
      <xdr:spPr>
        <a:xfrm>
          <a:off x="13500744" y="6559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137721</xdr:rowOff>
    </xdr:from>
    <xdr:ext cx="405111" cy="259045"/>
    <xdr:sp macro="" textlink="">
      <xdr:nvSpPr>
        <xdr:cNvPr id="351" name="n_4aveValue【一般廃棄物処理施設】&#10;有形固定資産減価償却率"/>
        <xdr:cNvSpPr txBox="1"/>
      </xdr:nvSpPr>
      <xdr:spPr>
        <a:xfrm>
          <a:off x="12611744" y="665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132823</xdr:rowOff>
    </xdr:from>
    <xdr:ext cx="405111" cy="259045"/>
    <xdr:sp macro="" textlink="">
      <xdr:nvSpPr>
        <xdr:cNvPr id="352" name="n_1mainValue【一般廃棄物処理施設】&#10;有形固定資産減価償却率"/>
        <xdr:cNvSpPr txBox="1"/>
      </xdr:nvSpPr>
      <xdr:spPr>
        <a:xfrm>
          <a:off x="15266044" y="664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80571</xdr:rowOff>
    </xdr:from>
    <xdr:ext cx="405111" cy="259045"/>
    <xdr:sp macro="" textlink="">
      <xdr:nvSpPr>
        <xdr:cNvPr id="353" name="n_2mainValue【一般廃棄物処理施設】&#10;有形固定資産減価償却率"/>
        <xdr:cNvSpPr txBox="1"/>
      </xdr:nvSpPr>
      <xdr:spPr>
        <a:xfrm>
          <a:off x="14389744" y="6595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55353</xdr:rowOff>
    </xdr:from>
    <xdr:ext cx="405111" cy="259045"/>
    <xdr:sp macro="" textlink="">
      <xdr:nvSpPr>
        <xdr:cNvPr id="354" name="n_3mainValue【一般廃棄物処理施設】&#10;有形固定資産減価償却率"/>
        <xdr:cNvSpPr txBox="1"/>
      </xdr:nvSpPr>
      <xdr:spPr>
        <a:xfrm>
          <a:off x="13500744" y="622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4734</xdr:rowOff>
    </xdr:from>
    <xdr:ext cx="405111" cy="259045"/>
    <xdr:sp macro="" textlink="">
      <xdr:nvSpPr>
        <xdr:cNvPr id="355" name="n_4mainValue【一般廃棄物処理施設】&#10;有形固定資産減価償却率"/>
        <xdr:cNvSpPr txBox="1"/>
      </xdr:nvSpPr>
      <xdr:spPr>
        <a:xfrm>
          <a:off x="12611744" y="6176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6" name="正方形/長方形 35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7" name="正方形/長方形 35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8" name="正方形/長方形 35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9" name="正方形/長方形 35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0" name="正方形/長方形 35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1" name="正方形/長方形 36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2" name="正方形/長方形 36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3" name="正方形/長方形 36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4" name="テキスト ボックス 36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5" name="直線コネクタ 36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66" name="直線コネクタ 365"/>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67" name="テキスト ボックス 366"/>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68" name="直線コネクタ 367"/>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369" name="テキスト ボックス 368"/>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70" name="直線コネクタ 369"/>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371" name="テキスト ボックス 370"/>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72" name="直線コネクタ 371"/>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373" name="テキスト ボックス 372"/>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74" name="直線コネクタ 373"/>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375" name="テキスト ボックス 374"/>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76" name="直線コネクタ 375"/>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377" name="テキスト ボックス 376"/>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8" name="直線コネクタ 37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79" name="テキスト ボックス 378"/>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133998</xdr:rowOff>
    </xdr:from>
    <xdr:to>
      <xdr:col>116</xdr:col>
      <xdr:colOff>62864</xdr:colOff>
      <xdr:row>42</xdr:row>
      <xdr:rowOff>90296</xdr:rowOff>
    </xdr:to>
    <xdr:cxnSp macro="">
      <xdr:nvCxnSpPr>
        <xdr:cNvPr id="381" name="直線コネクタ 380"/>
        <xdr:cNvCxnSpPr/>
      </xdr:nvCxnSpPr>
      <xdr:spPr>
        <a:xfrm flipV="1">
          <a:off x="22160864" y="5791848"/>
          <a:ext cx="0" cy="1499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94123</xdr:rowOff>
    </xdr:from>
    <xdr:ext cx="469744" cy="259045"/>
    <xdr:sp macro="" textlink="">
      <xdr:nvSpPr>
        <xdr:cNvPr id="382" name="【一般廃棄物処理施設】&#10;一人当たり有形固定資産（償却資産）額最小値テキスト"/>
        <xdr:cNvSpPr txBox="1"/>
      </xdr:nvSpPr>
      <xdr:spPr>
        <a:xfrm>
          <a:off x="22199600" y="7295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90296</xdr:rowOff>
    </xdr:from>
    <xdr:to>
      <xdr:col>116</xdr:col>
      <xdr:colOff>152400</xdr:colOff>
      <xdr:row>42</xdr:row>
      <xdr:rowOff>90296</xdr:rowOff>
    </xdr:to>
    <xdr:cxnSp macro="">
      <xdr:nvCxnSpPr>
        <xdr:cNvPr id="383" name="直線コネクタ 382"/>
        <xdr:cNvCxnSpPr/>
      </xdr:nvCxnSpPr>
      <xdr:spPr>
        <a:xfrm>
          <a:off x="22072600" y="729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80675</xdr:rowOff>
    </xdr:from>
    <xdr:ext cx="690189" cy="259045"/>
    <xdr:sp macro="" textlink="">
      <xdr:nvSpPr>
        <xdr:cNvPr id="384" name="【一般廃棄物処理施設】&#10;一人当たり有形固定資産（償却資産）額最大値テキスト"/>
        <xdr:cNvSpPr txBox="1"/>
      </xdr:nvSpPr>
      <xdr:spPr>
        <a:xfrm>
          <a:off x="22199600" y="55670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133998</xdr:rowOff>
    </xdr:from>
    <xdr:to>
      <xdr:col>116</xdr:col>
      <xdr:colOff>152400</xdr:colOff>
      <xdr:row>33</xdr:row>
      <xdr:rowOff>133998</xdr:rowOff>
    </xdr:to>
    <xdr:cxnSp macro="">
      <xdr:nvCxnSpPr>
        <xdr:cNvPr id="385" name="直線コネクタ 384"/>
        <xdr:cNvCxnSpPr/>
      </xdr:nvCxnSpPr>
      <xdr:spPr>
        <a:xfrm>
          <a:off x="22072600" y="5791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16771</xdr:rowOff>
    </xdr:from>
    <xdr:ext cx="599010" cy="259045"/>
    <xdr:sp macro="" textlink="">
      <xdr:nvSpPr>
        <xdr:cNvPr id="386" name="【一般廃棄物処理施設】&#10;一人当たり有形固定資産（償却資産）額平均値テキスト"/>
        <xdr:cNvSpPr txBox="1"/>
      </xdr:nvSpPr>
      <xdr:spPr>
        <a:xfrm>
          <a:off x="22199600" y="70462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38344</xdr:rowOff>
    </xdr:from>
    <xdr:to>
      <xdr:col>116</xdr:col>
      <xdr:colOff>114300</xdr:colOff>
      <xdr:row>41</xdr:row>
      <xdr:rowOff>139944</xdr:rowOff>
    </xdr:to>
    <xdr:sp macro="" textlink="">
      <xdr:nvSpPr>
        <xdr:cNvPr id="387" name="フローチャート: 判断 386"/>
        <xdr:cNvSpPr/>
      </xdr:nvSpPr>
      <xdr:spPr>
        <a:xfrm>
          <a:off x="22110700" y="7067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41422</xdr:rowOff>
    </xdr:from>
    <xdr:to>
      <xdr:col>112</xdr:col>
      <xdr:colOff>38100</xdr:colOff>
      <xdr:row>41</xdr:row>
      <xdr:rowOff>143022</xdr:rowOff>
    </xdr:to>
    <xdr:sp macro="" textlink="">
      <xdr:nvSpPr>
        <xdr:cNvPr id="388" name="フローチャート: 判断 387"/>
        <xdr:cNvSpPr/>
      </xdr:nvSpPr>
      <xdr:spPr>
        <a:xfrm>
          <a:off x="21272500" y="7070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49291</xdr:rowOff>
    </xdr:from>
    <xdr:to>
      <xdr:col>107</xdr:col>
      <xdr:colOff>101600</xdr:colOff>
      <xdr:row>41</xdr:row>
      <xdr:rowOff>150891</xdr:rowOff>
    </xdr:to>
    <xdr:sp macro="" textlink="">
      <xdr:nvSpPr>
        <xdr:cNvPr id="389" name="フローチャート: 判断 388"/>
        <xdr:cNvSpPr/>
      </xdr:nvSpPr>
      <xdr:spPr>
        <a:xfrm>
          <a:off x="20383500" y="707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61513</xdr:rowOff>
    </xdr:from>
    <xdr:to>
      <xdr:col>102</xdr:col>
      <xdr:colOff>165100</xdr:colOff>
      <xdr:row>41</xdr:row>
      <xdr:rowOff>163113</xdr:rowOff>
    </xdr:to>
    <xdr:sp macro="" textlink="">
      <xdr:nvSpPr>
        <xdr:cNvPr id="390" name="フローチャート: 判断 389"/>
        <xdr:cNvSpPr/>
      </xdr:nvSpPr>
      <xdr:spPr>
        <a:xfrm>
          <a:off x="19494500" y="7090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10958</xdr:rowOff>
    </xdr:from>
    <xdr:to>
      <xdr:col>98</xdr:col>
      <xdr:colOff>38100</xdr:colOff>
      <xdr:row>41</xdr:row>
      <xdr:rowOff>112558</xdr:rowOff>
    </xdr:to>
    <xdr:sp macro="" textlink="">
      <xdr:nvSpPr>
        <xdr:cNvPr id="391" name="フローチャート: 判断 390"/>
        <xdr:cNvSpPr/>
      </xdr:nvSpPr>
      <xdr:spPr>
        <a:xfrm>
          <a:off x="18605500" y="704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2" name="テキスト ボックス 39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3" name="テキスト ボックス 39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4" name="テキスト ボックス 39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5" name="テキスト ボックス 39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6" name="テキスト ボックス 39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51406</xdr:rowOff>
    </xdr:from>
    <xdr:to>
      <xdr:col>116</xdr:col>
      <xdr:colOff>114300</xdr:colOff>
      <xdr:row>40</xdr:row>
      <xdr:rowOff>153006</xdr:rowOff>
    </xdr:to>
    <xdr:sp macro="" textlink="">
      <xdr:nvSpPr>
        <xdr:cNvPr id="397" name="楕円 396"/>
        <xdr:cNvSpPr/>
      </xdr:nvSpPr>
      <xdr:spPr>
        <a:xfrm>
          <a:off x="22110700" y="690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74283</xdr:rowOff>
    </xdr:from>
    <xdr:ext cx="599010" cy="259045"/>
    <xdr:sp macro="" textlink="">
      <xdr:nvSpPr>
        <xdr:cNvPr id="398" name="【一般廃棄物処理施設】&#10;一人当たり有形固定資産（償却資産）額該当値テキスト"/>
        <xdr:cNvSpPr txBox="1"/>
      </xdr:nvSpPr>
      <xdr:spPr>
        <a:xfrm>
          <a:off x="22199600" y="6760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54217</xdr:rowOff>
    </xdr:from>
    <xdr:to>
      <xdr:col>112</xdr:col>
      <xdr:colOff>38100</xdr:colOff>
      <xdr:row>40</xdr:row>
      <xdr:rowOff>155817</xdr:rowOff>
    </xdr:to>
    <xdr:sp macro="" textlink="">
      <xdr:nvSpPr>
        <xdr:cNvPr id="399" name="楕円 398"/>
        <xdr:cNvSpPr/>
      </xdr:nvSpPr>
      <xdr:spPr>
        <a:xfrm>
          <a:off x="21272500" y="691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102206</xdr:rowOff>
    </xdr:from>
    <xdr:to>
      <xdr:col>116</xdr:col>
      <xdr:colOff>63500</xdr:colOff>
      <xdr:row>40</xdr:row>
      <xdr:rowOff>105017</xdr:rowOff>
    </xdr:to>
    <xdr:cxnSp macro="">
      <xdr:nvCxnSpPr>
        <xdr:cNvPr id="400" name="直線コネクタ 399"/>
        <xdr:cNvCxnSpPr/>
      </xdr:nvCxnSpPr>
      <xdr:spPr>
        <a:xfrm flipV="1">
          <a:off x="21323300" y="6960206"/>
          <a:ext cx="838200" cy="2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68157</xdr:rowOff>
    </xdr:from>
    <xdr:to>
      <xdr:col>107</xdr:col>
      <xdr:colOff>101600</xdr:colOff>
      <xdr:row>40</xdr:row>
      <xdr:rowOff>169757</xdr:rowOff>
    </xdr:to>
    <xdr:sp macro="" textlink="">
      <xdr:nvSpPr>
        <xdr:cNvPr id="401" name="楕円 400"/>
        <xdr:cNvSpPr/>
      </xdr:nvSpPr>
      <xdr:spPr>
        <a:xfrm>
          <a:off x="20383500" y="692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105017</xdr:rowOff>
    </xdr:from>
    <xdr:to>
      <xdr:col>111</xdr:col>
      <xdr:colOff>177800</xdr:colOff>
      <xdr:row>40</xdr:row>
      <xdr:rowOff>118957</xdr:rowOff>
    </xdr:to>
    <xdr:cxnSp macro="">
      <xdr:nvCxnSpPr>
        <xdr:cNvPr id="402" name="直線コネクタ 401"/>
        <xdr:cNvCxnSpPr/>
      </xdr:nvCxnSpPr>
      <xdr:spPr>
        <a:xfrm flipV="1">
          <a:off x="20434300" y="6963017"/>
          <a:ext cx="889000" cy="13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69007</xdr:rowOff>
    </xdr:from>
    <xdr:to>
      <xdr:col>102</xdr:col>
      <xdr:colOff>165100</xdr:colOff>
      <xdr:row>40</xdr:row>
      <xdr:rowOff>170607</xdr:rowOff>
    </xdr:to>
    <xdr:sp macro="" textlink="">
      <xdr:nvSpPr>
        <xdr:cNvPr id="403" name="楕円 402"/>
        <xdr:cNvSpPr/>
      </xdr:nvSpPr>
      <xdr:spPr>
        <a:xfrm>
          <a:off x="19494500" y="6927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118957</xdr:rowOff>
    </xdr:from>
    <xdr:to>
      <xdr:col>107</xdr:col>
      <xdr:colOff>50800</xdr:colOff>
      <xdr:row>40</xdr:row>
      <xdr:rowOff>119807</xdr:rowOff>
    </xdr:to>
    <xdr:cxnSp macro="">
      <xdr:nvCxnSpPr>
        <xdr:cNvPr id="404" name="直線コネクタ 403"/>
        <xdr:cNvCxnSpPr/>
      </xdr:nvCxnSpPr>
      <xdr:spPr>
        <a:xfrm flipV="1">
          <a:off x="19545300" y="6976957"/>
          <a:ext cx="889000" cy="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69289</xdr:rowOff>
    </xdr:from>
    <xdr:to>
      <xdr:col>98</xdr:col>
      <xdr:colOff>38100</xdr:colOff>
      <xdr:row>40</xdr:row>
      <xdr:rowOff>170889</xdr:rowOff>
    </xdr:to>
    <xdr:sp macro="" textlink="">
      <xdr:nvSpPr>
        <xdr:cNvPr id="405" name="楕円 404"/>
        <xdr:cNvSpPr/>
      </xdr:nvSpPr>
      <xdr:spPr>
        <a:xfrm>
          <a:off x="18605500" y="6927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119807</xdr:rowOff>
    </xdr:from>
    <xdr:to>
      <xdr:col>102</xdr:col>
      <xdr:colOff>114300</xdr:colOff>
      <xdr:row>40</xdr:row>
      <xdr:rowOff>120089</xdr:rowOff>
    </xdr:to>
    <xdr:cxnSp macro="">
      <xdr:nvCxnSpPr>
        <xdr:cNvPr id="406" name="直線コネクタ 405"/>
        <xdr:cNvCxnSpPr/>
      </xdr:nvCxnSpPr>
      <xdr:spPr>
        <a:xfrm flipV="1">
          <a:off x="18656300" y="6977807"/>
          <a:ext cx="889000" cy="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134149</xdr:rowOff>
    </xdr:from>
    <xdr:ext cx="599010" cy="259045"/>
    <xdr:sp macro="" textlink="">
      <xdr:nvSpPr>
        <xdr:cNvPr id="407" name="n_1aveValue【一般廃棄物処理施設】&#10;一人当たり有形固定資産（償却資産）額"/>
        <xdr:cNvSpPr txBox="1"/>
      </xdr:nvSpPr>
      <xdr:spPr>
        <a:xfrm>
          <a:off x="21011095" y="7163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142018</xdr:rowOff>
    </xdr:from>
    <xdr:ext cx="599010" cy="259045"/>
    <xdr:sp macro="" textlink="">
      <xdr:nvSpPr>
        <xdr:cNvPr id="408" name="n_2aveValue【一般廃棄物処理施設】&#10;一人当たり有形固定資産（償却資産）額"/>
        <xdr:cNvSpPr txBox="1"/>
      </xdr:nvSpPr>
      <xdr:spPr>
        <a:xfrm>
          <a:off x="20134795" y="7171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154240</xdr:rowOff>
    </xdr:from>
    <xdr:ext cx="599010" cy="259045"/>
    <xdr:sp macro="" textlink="">
      <xdr:nvSpPr>
        <xdr:cNvPr id="409" name="n_3aveValue【一般廃棄物処理施設】&#10;一人当たり有形固定資産（償却資産）額"/>
        <xdr:cNvSpPr txBox="1"/>
      </xdr:nvSpPr>
      <xdr:spPr>
        <a:xfrm>
          <a:off x="19245795" y="7183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41</xdr:row>
      <xdr:rowOff>103685</xdr:rowOff>
    </xdr:from>
    <xdr:ext cx="599010" cy="259045"/>
    <xdr:sp macro="" textlink="">
      <xdr:nvSpPr>
        <xdr:cNvPr id="410" name="n_4aveValue【一般廃棄物処理施設】&#10;一人当たり有形固定資産（償却資産）額"/>
        <xdr:cNvSpPr txBox="1"/>
      </xdr:nvSpPr>
      <xdr:spPr>
        <a:xfrm>
          <a:off x="18356795" y="7133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39</xdr:row>
      <xdr:rowOff>894</xdr:rowOff>
    </xdr:from>
    <xdr:ext cx="599010" cy="259045"/>
    <xdr:sp macro="" textlink="">
      <xdr:nvSpPr>
        <xdr:cNvPr id="411" name="n_1mainValue【一般廃棄物処理施設】&#10;一人当たり有形固定資産（償却資産）額"/>
        <xdr:cNvSpPr txBox="1"/>
      </xdr:nvSpPr>
      <xdr:spPr>
        <a:xfrm>
          <a:off x="21011095" y="6687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14834</xdr:rowOff>
    </xdr:from>
    <xdr:ext cx="599010" cy="259045"/>
    <xdr:sp macro="" textlink="">
      <xdr:nvSpPr>
        <xdr:cNvPr id="412" name="n_2mainValue【一般廃棄物処理施設】&#10;一人当たり有形固定資産（償却資産）額"/>
        <xdr:cNvSpPr txBox="1"/>
      </xdr:nvSpPr>
      <xdr:spPr>
        <a:xfrm>
          <a:off x="20134795" y="6701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15684</xdr:rowOff>
    </xdr:from>
    <xdr:ext cx="599010" cy="259045"/>
    <xdr:sp macro="" textlink="">
      <xdr:nvSpPr>
        <xdr:cNvPr id="413" name="n_3mainValue【一般廃棄物処理施設】&#10;一人当たり有形固定資産（償却資産）額"/>
        <xdr:cNvSpPr txBox="1"/>
      </xdr:nvSpPr>
      <xdr:spPr>
        <a:xfrm>
          <a:off x="19245795" y="6702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15966</xdr:rowOff>
    </xdr:from>
    <xdr:ext cx="599010" cy="259045"/>
    <xdr:sp macro="" textlink="">
      <xdr:nvSpPr>
        <xdr:cNvPr id="414" name="n_4mainValue【一般廃棄物処理施設】&#10;一人当たり有形固定資産（償却資産）額"/>
        <xdr:cNvSpPr txBox="1"/>
      </xdr:nvSpPr>
      <xdr:spPr>
        <a:xfrm>
          <a:off x="18356795" y="6702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5" name="正方形/長方形 41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6" name="正方形/長方形 41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7" name="正方形/長方形 41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8" name="正方形/長方形 41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9" name="正方形/長方形 41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0" name="正方形/長方形 41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1" name="正方形/長方形 42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2" name="正方形/長方形 421"/>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23" name="正方形/長方形 42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4" name="正方形/長方形 42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5" name="正方形/長方形 42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6" name="正方形/長方形 42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7" name="正方形/長方形 42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8" name="正方形/長方形 42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9" name="正方形/長方形 42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0" name="正方形/長方形 429"/>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31" name="正方形/長方形 43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32" name="正方形/長方形 43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33" name="正方形/長方形 43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34" name="正方形/長方形 43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35" name="正方形/長方形 43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36" name="正方形/長方形 43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37" name="正方形/長方形 43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8" name="正方形/長方形 437"/>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39" name="正方形/長方形 43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40" name="正方形/長方形 43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41" name="正方形/長方形 44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42" name="正方形/長方形 44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43" name="正方形/長方形 44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44" name="正方形/長方形 44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45" name="正方形/長方形 44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46" name="正方形/長方形 445"/>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47" name="正方形/長方形 44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48" name="正方形/長方形 44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49" name="正方形/長方形 44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50" name="正方形/長方形 44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51" name="正方形/長方形 45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52" name="正方形/長方形 45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53" name="正方形/長方形 45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54" name="正方形/長方形 45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55" name="テキスト ボックス 45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56" name="直線コネクタ 45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57" name="テキスト ボックス 45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458" name="直線コネクタ 45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459" name="テキスト ボックス 458"/>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460" name="直線コネクタ 45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461" name="テキスト ボックス 46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462" name="直線コネクタ 46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463" name="テキスト ボックス 46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464" name="直線コネクタ 46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465" name="テキスト ボックス 46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466" name="直線コネクタ 46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467" name="テキスト ボックス 466"/>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68" name="直線コネクタ 46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6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470" name="直線コネクタ 469"/>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471" name="【庁舎】&#10;有形固定資産減価償却率最小値テキスト"/>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472" name="直線コネクタ 471"/>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473" name="【庁舎】&#10;有形固定資産減価償却率最大値テキスト"/>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474" name="直線コネクタ 473"/>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73677</xdr:rowOff>
    </xdr:from>
    <xdr:ext cx="405111" cy="259045"/>
    <xdr:sp macro="" textlink="">
      <xdr:nvSpPr>
        <xdr:cNvPr id="475" name="【庁舎】&#10;有形固定資産減価償却率平均値テキスト"/>
        <xdr:cNvSpPr txBox="1"/>
      </xdr:nvSpPr>
      <xdr:spPr>
        <a:xfrm>
          <a:off x="16357600" y="17904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50800</xdr:rowOff>
    </xdr:from>
    <xdr:to>
      <xdr:col>85</xdr:col>
      <xdr:colOff>177800</xdr:colOff>
      <xdr:row>105</xdr:row>
      <xdr:rowOff>152400</xdr:rowOff>
    </xdr:to>
    <xdr:sp macro="" textlink="">
      <xdr:nvSpPr>
        <xdr:cNvPr id="476" name="フローチャート: 判断 475"/>
        <xdr:cNvSpPr/>
      </xdr:nvSpPr>
      <xdr:spPr>
        <a:xfrm>
          <a:off x="16268700" y="1805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24130</xdr:rowOff>
    </xdr:from>
    <xdr:to>
      <xdr:col>81</xdr:col>
      <xdr:colOff>101600</xdr:colOff>
      <xdr:row>104</xdr:row>
      <xdr:rowOff>125730</xdr:rowOff>
    </xdr:to>
    <xdr:sp macro="" textlink="">
      <xdr:nvSpPr>
        <xdr:cNvPr id="477" name="フローチャート: 判断 476"/>
        <xdr:cNvSpPr/>
      </xdr:nvSpPr>
      <xdr:spPr>
        <a:xfrm>
          <a:off x="15430500" y="1785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22861</xdr:rowOff>
    </xdr:from>
    <xdr:to>
      <xdr:col>76</xdr:col>
      <xdr:colOff>165100</xdr:colOff>
      <xdr:row>104</xdr:row>
      <xdr:rowOff>124461</xdr:rowOff>
    </xdr:to>
    <xdr:sp macro="" textlink="">
      <xdr:nvSpPr>
        <xdr:cNvPr id="478" name="フローチャート: 判断 477"/>
        <xdr:cNvSpPr/>
      </xdr:nvSpPr>
      <xdr:spPr>
        <a:xfrm>
          <a:off x="14541500" y="1785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39370</xdr:rowOff>
    </xdr:from>
    <xdr:to>
      <xdr:col>72</xdr:col>
      <xdr:colOff>38100</xdr:colOff>
      <xdr:row>104</xdr:row>
      <xdr:rowOff>140970</xdr:rowOff>
    </xdr:to>
    <xdr:sp macro="" textlink="">
      <xdr:nvSpPr>
        <xdr:cNvPr id="479" name="フローチャート: 判断 478"/>
        <xdr:cNvSpPr/>
      </xdr:nvSpPr>
      <xdr:spPr>
        <a:xfrm>
          <a:off x="13652500" y="1787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44450</xdr:rowOff>
    </xdr:from>
    <xdr:to>
      <xdr:col>67</xdr:col>
      <xdr:colOff>101600</xdr:colOff>
      <xdr:row>104</xdr:row>
      <xdr:rowOff>146050</xdr:rowOff>
    </xdr:to>
    <xdr:sp macro="" textlink="">
      <xdr:nvSpPr>
        <xdr:cNvPr id="480" name="フローチャート: 判断 479"/>
        <xdr:cNvSpPr/>
      </xdr:nvSpPr>
      <xdr:spPr>
        <a:xfrm>
          <a:off x="12763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81" name="テキスト ボックス 48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82" name="テキスト ボックス 48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83" name="テキスト ボックス 48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84" name="テキスト ボックス 48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85" name="テキスト ボックス 48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57150</xdr:rowOff>
    </xdr:from>
    <xdr:to>
      <xdr:col>85</xdr:col>
      <xdr:colOff>177800</xdr:colOff>
      <xdr:row>105</xdr:row>
      <xdr:rowOff>158750</xdr:rowOff>
    </xdr:to>
    <xdr:sp macro="" textlink="">
      <xdr:nvSpPr>
        <xdr:cNvPr id="486" name="楕円 485"/>
        <xdr:cNvSpPr/>
      </xdr:nvSpPr>
      <xdr:spPr>
        <a:xfrm>
          <a:off x="16268700" y="1805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35577</xdr:rowOff>
    </xdr:from>
    <xdr:ext cx="405111" cy="259045"/>
    <xdr:sp macro="" textlink="">
      <xdr:nvSpPr>
        <xdr:cNvPr id="487" name="【庁舎】&#10;有形固定資産減価償却率該当値テキスト"/>
        <xdr:cNvSpPr txBox="1"/>
      </xdr:nvSpPr>
      <xdr:spPr>
        <a:xfrm>
          <a:off x="16357600" y="18037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31750</xdr:rowOff>
    </xdr:from>
    <xdr:to>
      <xdr:col>81</xdr:col>
      <xdr:colOff>101600</xdr:colOff>
      <xdr:row>105</xdr:row>
      <xdr:rowOff>133350</xdr:rowOff>
    </xdr:to>
    <xdr:sp macro="" textlink="">
      <xdr:nvSpPr>
        <xdr:cNvPr id="488" name="楕円 487"/>
        <xdr:cNvSpPr/>
      </xdr:nvSpPr>
      <xdr:spPr>
        <a:xfrm>
          <a:off x="15430500" y="1803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82550</xdr:rowOff>
    </xdr:from>
    <xdr:to>
      <xdr:col>85</xdr:col>
      <xdr:colOff>127000</xdr:colOff>
      <xdr:row>105</xdr:row>
      <xdr:rowOff>107950</xdr:rowOff>
    </xdr:to>
    <xdr:cxnSp macro="">
      <xdr:nvCxnSpPr>
        <xdr:cNvPr id="489" name="直線コネクタ 488"/>
        <xdr:cNvCxnSpPr/>
      </xdr:nvCxnSpPr>
      <xdr:spPr>
        <a:xfrm>
          <a:off x="15481300" y="180848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6350</xdr:rowOff>
    </xdr:from>
    <xdr:to>
      <xdr:col>76</xdr:col>
      <xdr:colOff>165100</xdr:colOff>
      <xdr:row>105</xdr:row>
      <xdr:rowOff>107950</xdr:rowOff>
    </xdr:to>
    <xdr:sp macro="" textlink="">
      <xdr:nvSpPr>
        <xdr:cNvPr id="490" name="楕円 489"/>
        <xdr:cNvSpPr/>
      </xdr:nvSpPr>
      <xdr:spPr>
        <a:xfrm>
          <a:off x="14541500" y="1800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57150</xdr:rowOff>
    </xdr:from>
    <xdr:to>
      <xdr:col>81</xdr:col>
      <xdr:colOff>50800</xdr:colOff>
      <xdr:row>105</xdr:row>
      <xdr:rowOff>82550</xdr:rowOff>
    </xdr:to>
    <xdr:cxnSp macro="">
      <xdr:nvCxnSpPr>
        <xdr:cNvPr id="491" name="直線コネクタ 490"/>
        <xdr:cNvCxnSpPr/>
      </xdr:nvCxnSpPr>
      <xdr:spPr>
        <a:xfrm>
          <a:off x="14592300" y="18059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152400</xdr:rowOff>
    </xdr:from>
    <xdr:to>
      <xdr:col>72</xdr:col>
      <xdr:colOff>38100</xdr:colOff>
      <xdr:row>105</xdr:row>
      <xdr:rowOff>82550</xdr:rowOff>
    </xdr:to>
    <xdr:sp macro="" textlink="">
      <xdr:nvSpPr>
        <xdr:cNvPr id="492" name="楕円 491"/>
        <xdr:cNvSpPr/>
      </xdr:nvSpPr>
      <xdr:spPr>
        <a:xfrm>
          <a:off x="13652500" y="1798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31750</xdr:rowOff>
    </xdr:from>
    <xdr:to>
      <xdr:col>76</xdr:col>
      <xdr:colOff>114300</xdr:colOff>
      <xdr:row>105</xdr:row>
      <xdr:rowOff>57150</xdr:rowOff>
    </xdr:to>
    <xdr:cxnSp macro="">
      <xdr:nvCxnSpPr>
        <xdr:cNvPr id="493" name="直線コネクタ 492"/>
        <xdr:cNvCxnSpPr/>
      </xdr:nvCxnSpPr>
      <xdr:spPr>
        <a:xfrm>
          <a:off x="13703300" y="18034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144780</xdr:rowOff>
    </xdr:from>
    <xdr:to>
      <xdr:col>67</xdr:col>
      <xdr:colOff>101600</xdr:colOff>
      <xdr:row>105</xdr:row>
      <xdr:rowOff>74930</xdr:rowOff>
    </xdr:to>
    <xdr:sp macro="" textlink="">
      <xdr:nvSpPr>
        <xdr:cNvPr id="494" name="楕円 493"/>
        <xdr:cNvSpPr/>
      </xdr:nvSpPr>
      <xdr:spPr>
        <a:xfrm>
          <a:off x="12763500" y="1797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24130</xdr:rowOff>
    </xdr:from>
    <xdr:to>
      <xdr:col>71</xdr:col>
      <xdr:colOff>177800</xdr:colOff>
      <xdr:row>105</xdr:row>
      <xdr:rowOff>31750</xdr:rowOff>
    </xdr:to>
    <xdr:cxnSp macro="">
      <xdr:nvCxnSpPr>
        <xdr:cNvPr id="495" name="直線コネクタ 494"/>
        <xdr:cNvCxnSpPr/>
      </xdr:nvCxnSpPr>
      <xdr:spPr>
        <a:xfrm>
          <a:off x="12814300" y="180263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142257</xdr:rowOff>
    </xdr:from>
    <xdr:ext cx="405111" cy="259045"/>
    <xdr:sp macro="" textlink="">
      <xdr:nvSpPr>
        <xdr:cNvPr id="496" name="n_1aveValue【庁舎】&#10;有形固定資産減価償却率"/>
        <xdr:cNvSpPr txBox="1"/>
      </xdr:nvSpPr>
      <xdr:spPr>
        <a:xfrm>
          <a:off x="15266044" y="17630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140988</xdr:rowOff>
    </xdr:from>
    <xdr:ext cx="405111" cy="259045"/>
    <xdr:sp macro="" textlink="">
      <xdr:nvSpPr>
        <xdr:cNvPr id="497" name="n_2aveValue【庁舎】&#10;有形固定資産減価償却率"/>
        <xdr:cNvSpPr txBox="1"/>
      </xdr:nvSpPr>
      <xdr:spPr>
        <a:xfrm>
          <a:off x="14389744" y="1762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157497</xdr:rowOff>
    </xdr:from>
    <xdr:ext cx="405111" cy="259045"/>
    <xdr:sp macro="" textlink="">
      <xdr:nvSpPr>
        <xdr:cNvPr id="498" name="n_3aveValue【庁舎】&#10;有形固定資産減価償却率"/>
        <xdr:cNvSpPr txBox="1"/>
      </xdr:nvSpPr>
      <xdr:spPr>
        <a:xfrm>
          <a:off x="13500744" y="17645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162577</xdr:rowOff>
    </xdr:from>
    <xdr:ext cx="405111" cy="259045"/>
    <xdr:sp macro="" textlink="">
      <xdr:nvSpPr>
        <xdr:cNvPr id="499" name="n_4aveValue【庁舎】&#10;有形固定資産減価償却率"/>
        <xdr:cNvSpPr txBox="1"/>
      </xdr:nvSpPr>
      <xdr:spPr>
        <a:xfrm>
          <a:off x="12611744" y="1765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124477</xdr:rowOff>
    </xdr:from>
    <xdr:ext cx="405111" cy="259045"/>
    <xdr:sp macro="" textlink="">
      <xdr:nvSpPr>
        <xdr:cNvPr id="500" name="n_1mainValue【庁舎】&#10;有形固定資産減価償却率"/>
        <xdr:cNvSpPr txBox="1"/>
      </xdr:nvSpPr>
      <xdr:spPr>
        <a:xfrm>
          <a:off x="15266044" y="18126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99077</xdr:rowOff>
    </xdr:from>
    <xdr:ext cx="405111" cy="259045"/>
    <xdr:sp macro="" textlink="">
      <xdr:nvSpPr>
        <xdr:cNvPr id="501" name="n_2mainValue【庁舎】&#10;有形固定資産減価償却率"/>
        <xdr:cNvSpPr txBox="1"/>
      </xdr:nvSpPr>
      <xdr:spPr>
        <a:xfrm>
          <a:off x="14389744" y="1810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73677</xdr:rowOff>
    </xdr:from>
    <xdr:ext cx="405111" cy="259045"/>
    <xdr:sp macro="" textlink="">
      <xdr:nvSpPr>
        <xdr:cNvPr id="502" name="n_3mainValue【庁舎】&#10;有形固定資産減価償却率"/>
        <xdr:cNvSpPr txBox="1"/>
      </xdr:nvSpPr>
      <xdr:spPr>
        <a:xfrm>
          <a:off x="13500744" y="18075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66057</xdr:rowOff>
    </xdr:from>
    <xdr:ext cx="405111" cy="259045"/>
    <xdr:sp macro="" textlink="">
      <xdr:nvSpPr>
        <xdr:cNvPr id="503" name="n_4mainValue【庁舎】&#10;有形固定資産減価償却率"/>
        <xdr:cNvSpPr txBox="1"/>
      </xdr:nvSpPr>
      <xdr:spPr>
        <a:xfrm>
          <a:off x="12611744" y="18068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04" name="正方形/長方形 50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05" name="正方形/長方形 50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06" name="正方形/長方形 50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07" name="正方形/長方形 50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08" name="正方形/長方形 50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09" name="正方形/長方形 50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10" name="正方形/長方形 50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11" name="正方形/長方形 51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12" name="テキスト ボックス 51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13" name="直線コネクタ 51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14" name="直線コネクタ 51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15" name="テキスト ボックス 51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16" name="直線コネクタ 51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17" name="テキスト ボックス 51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18" name="直線コネクタ 51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19" name="テキスト ボックス 51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20" name="直線コネクタ 51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21" name="テキスト ボックス 52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22" name="直線コネクタ 52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23" name="テキスト ボックス 52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24" name="直線コネクタ 52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25" name="テキスト ボックス 52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2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135255</xdr:rowOff>
    </xdr:from>
    <xdr:to>
      <xdr:col>116</xdr:col>
      <xdr:colOff>62864</xdr:colOff>
      <xdr:row>108</xdr:row>
      <xdr:rowOff>56769</xdr:rowOff>
    </xdr:to>
    <xdr:cxnSp macro="">
      <xdr:nvCxnSpPr>
        <xdr:cNvPr id="527" name="直線コネクタ 526"/>
        <xdr:cNvCxnSpPr/>
      </xdr:nvCxnSpPr>
      <xdr:spPr>
        <a:xfrm flipV="1">
          <a:off x="22160864" y="17280255"/>
          <a:ext cx="0" cy="129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60596</xdr:rowOff>
    </xdr:from>
    <xdr:ext cx="469744" cy="259045"/>
    <xdr:sp macro="" textlink="">
      <xdr:nvSpPr>
        <xdr:cNvPr id="528" name="【庁舎】&#10;一人当たり面積最小値テキスト"/>
        <xdr:cNvSpPr txBox="1"/>
      </xdr:nvSpPr>
      <xdr:spPr>
        <a:xfrm>
          <a:off x="22199600" y="18577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56769</xdr:rowOff>
    </xdr:from>
    <xdr:to>
      <xdr:col>116</xdr:col>
      <xdr:colOff>152400</xdr:colOff>
      <xdr:row>108</xdr:row>
      <xdr:rowOff>56769</xdr:rowOff>
    </xdr:to>
    <xdr:cxnSp macro="">
      <xdr:nvCxnSpPr>
        <xdr:cNvPr id="529" name="直線コネクタ 528"/>
        <xdr:cNvCxnSpPr/>
      </xdr:nvCxnSpPr>
      <xdr:spPr>
        <a:xfrm>
          <a:off x="22072600" y="18573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81932</xdr:rowOff>
    </xdr:from>
    <xdr:ext cx="469744" cy="259045"/>
    <xdr:sp macro="" textlink="">
      <xdr:nvSpPr>
        <xdr:cNvPr id="530" name="【庁舎】&#10;一人当たり面積最大値テキスト"/>
        <xdr:cNvSpPr txBox="1"/>
      </xdr:nvSpPr>
      <xdr:spPr>
        <a:xfrm>
          <a:off x="22199600" y="17055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135255</xdr:rowOff>
    </xdr:from>
    <xdr:to>
      <xdr:col>116</xdr:col>
      <xdr:colOff>152400</xdr:colOff>
      <xdr:row>100</xdr:row>
      <xdr:rowOff>135255</xdr:rowOff>
    </xdr:to>
    <xdr:cxnSp macro="">
      <xdr:nvCxnSpPr>
        <xdr:cNvPr id="531" name="直線コネクタ 530"/>
        <xdr:cNvCxnSpPr/>
      </xdr:nvCxnSpPr>
      <xdr:spPr>
        <a:xfrm>
          <a:off x="22072600" y="1728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72789</xdr:rowOff>
    </xdr:from>
    <xdr:ext cx="469744" cy="259045"/>
    <xdr:sp macro="" textlink="">
      <xdr:nvSpPr>
        <xdr:cNvPr id="532" name="【庁舎】&#10;一人当たり面積平均値テキスト"/>
        <xdr:cNvSpPr txBox="1"/>
      </xdr:nvSpPr>
      <xdr:spPr>
        <a:xfrm>
          <a:off x="22199600" y="18246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94362</xdr:rowOff>
    </xdr:from>
    <xdr:to>
      <xdr:col>116</xdr:col>
      <xdr:colOff>114300</xdr:colOff>
      <xdr:row>107</xdr:row>
      <xdr:rowOff>24512</xdr:rowOff>
    </xdr:to>
    <xdr:sp macro="" textlink="">
      <xdr:nvSpPr>
        <xdr:cNvPr id="533" name="フローチャート: 判断 532"/>
        <xdr:cNvSpPr/>
      </xdr:nvSpPr>
      <xdr:spPr>
        <a:xfrm>
          <a:off x="22110700" y="1826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100837</xdr:rowOff>
    </xdr:from>
    <xdr:to>
      <xdr:col>112</xdr:col>
      <xdr:colOff>38100</xdr:colOff>
      <xdr:row>107</xdr:row>
      <xdr:rowOff>30987</xdr:rowOff>
    </xdr:to>
    <xdr:sp macro="" textlink="">
      <xdr:nvSpPr>
        <xdr:cNvPr id="534" name="フローチャート: 判断 533"/>
        <xdr:cNvSpPr/>
      </xdr:nvSpPr>
      <xdr:spPr>
        <a:xfrm>
          <a:off x="21272500" y="1827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108838</xdr:rowOff>
    </xdr:from>
    <xdr:to>
      <xdr:col>107</xdr:col>
      <xdr:colOff>101600</xdr:colOff>
      <xdr:row>107</xdr:row>
      <xdr:rowOff>38988</xdr:rowOff>
    </xdr:to>
    <xdr:sp macro="" textlink="">
      <xdr:nvSpPr>
        <xdr:cNvPr id="535" name="フローチャート: 判断 534"/>
        <xdr:cNvSpPr/>
      </xdr:nvSpPr>
      <xdr:spPr>
        <a:xfrm>
          <a:off x="20383500" y="182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113030</xdr:rowOff>
    </xdr:from>
    <xdr:to>
      <xdr:col>102</xdr:col>
      <xdr:colOff>165100</xdr:colOff>
      <xdr:row>107</xdr:row>
      <xdr:rowOff>43180</xdr:rowOff>
    </xdr:to>
    <xdr:sp macro="" textlink="">
      <xdr:nvSpPr>
        <xdr:cNvPr id="536" name="フローチャート: 判断 535"/>
        <xdr:cNvSpPr/>
      </xdr:nvSpPr>
      <xdr:spPr>
        <a:xfrm>
          <a:off x="19494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107314</xdr:rowOff>
    </xdr:from>
    <xdr:to>
      <xdr:col>98</xdr:col>
      <xdr:colOff>38100</xdr:colOff>
      <xdr:row>107</xdr:row>
      <xdr:rowOff>37464</xdr:rowOff>
    </xdr:to>
    <xdr:sp macro="" textlink="">
      <xdr:nvSpPr>
        <xdr:cNvPr id="537" name="フローチャート: 判断 536"/>
        <xdr:cNvSpPr/>
      </xdr:nvSpPr>
      <xdr:spPr>
        <a:xfrm>
          <a:off x="18605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38" name="テキスト ボックス 53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39" name="テキスト ボックス 53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40" name="テキスト ボックス 53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41" name="テキスト ボックス 54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42" name="テキスト ボックス 54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10540</xdr:rowOff>
    </xdr:from>
    <xdr:to>
      <xdr:col>116</xdr:col>
      <xdr:colOff>114300</xdr:colOff>
      <xdr:row>105</xdr:row>
      <xdr:rowOff>112140</xdr:rowOff>
    </xdr:to>
    <xdr:sp macro="" textlink="">
      <xdr:nvSpPr>
        <xdr:cNvPr id="543" name="楕円 542"/>
        <xdr:cNvSpPr/>
      </xdr:nvSpPr>
      <xdr:spPr>
        <a:xfrm>
          <a:off x="22110700" y="1801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33417</xdr:rowOff>
    </xdr:from>
    <xdr:ext cx="469744" cy="259045"/>
    <xdr:sp macro="" textlink="">
      <xdr:nvSpPr>
        <xdr:cNvPr id="544" name="【庁舎】&#10;一人当たり面積該当値テキスト"/>
        <xdr:cNvSpPr txBox="1"/>
      </xdr:nvSpPr>
      <xdr:spPr>
        <a:xfrm>
          <a:off x="22199600" y="17864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15875</xdr:rowOff>
    </xdr:from>
    <xdr:to>
      <xdr:col>112</xdr:col>
      <xdr:colOff>38100</xdr:colOff>
      <xdr:row>105</xdr:row>
      <xdr:rowOff>117475</xdr:rowOff>
    </xdr:to>
    <xdr:sp macro="" textlink="">
      <xdr:nvSpPr>
        <xdr:cNvPr id="545" name="楕円 544"/>
        <xdr:cNvSpPr/>
      </xdr:nvSpPr>
      <xdr:spPr>
        <a:xfrm>
          <a:off x="21272500" y="1801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61340</xdr:rowOff>
    </xdr:from>
    <xdr:to>
      <xdr:col>116</xdr:col>
      <xdr:colOff>63500</xdr:colOff>
      <xdr:row>105</xdr:row>
      <xdr:rowOff>66675</xdr:rowOff>
    </xdr:to>
    <xdr:cxnSp macro="">
      <xdr:nvCxnSpPr>
        <xdr:cNvPr id="546" name="直線コネクタ 545"/>
        <xdr:cNvCxnSpPr/>
      </xdr:nvCxnSpPr>
      <xdr:spPr>
        <a:xfrm flipV="1">
          <a:off x="21323300" y="18063590"/>
          <a:ext cx="838200" cy="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41021</xdr:rowOff>
    </xdr:from>
    <xdr:to>
      <xdr:col>107</xdr:col>
      <xdr:colOff>101600</xdr:colOff>
      <xdr:row>105</xdr:row>
      <xdr:rowOff>142621</xdr:rowOff>
    </xdr:to>
    <xdr:sp macro="" textlink="">
      <xdr:nvSpPr>
        <xdr:cNvPr id="547" name="楕円 546"/>
        <xdr:cNvSpPr/>
      </xdr:nvSpPr>
      <xdr:spPr>
        <a:xfrm>
          <a:off x="20383500" y="1804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66675</xdr:rowOff>
    </xdr:from>
    <xdr:to>
      <xdr:col>111</xdr:col>
      <xdr:colOff>177800</xdr:colOff>
      <xdr:row>105</xdr:row>
      <xdr:rowOff>91821</xdr:rowOff>
    </xdr:to>
    <xdr:cxnSp macro="">
      <xdr:nvCxnSpPr>
        <xdr:cNvPr id="548" name="直線コネクタ 547"/>
        <xdr:cNvCxnSpPr/>
      </xdr:nvCxnSpPr>
      <xdr:spPr>
        <a:xfrm flipV="1">
          <a:off x="20434300" y="18068925"/>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42545</xdr:rowOff>
    </xdr:from>
    <xdr:to>
      <xdr:col>102</xdr:col>
      <xdr:colOff>165100</xdr:colOff>
      <xdr:row>105</xdr:row>
      <xdr:rowOff>144145</xdr:rowOff>
    </xdr:to>
    <xdr:sp macro="" textlink="">
      <xdr:nvSpPr>
        <xdr:cNvPr id="549" name="楕円 548"/>
        <xdr:cNvSpPr/>
      </xdr:nvSpPr>
      <xdr:spPr>
        <a:xfrm>
          <a:off x="19494500" y="1804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91821</xdr:rowOff>
    </xdr:from>
    <xdr:to>
      <xdr:col>107</xdr:col>
      <xdr:colOff>50800</xdr:colOff>
      <xdr:row>105</xdr:row>
      <xdr:rowOff>93345</xdr:rowOff>
    </xdr:to>
    <xdr:cxnSp macro="">
      <xdr:nvCxnSpPr>
        <xdr:cNvPr id="550" name="直線コネクタ 549"/>
        <xdr:cNvCxnSpPr/>
      </xdr:nvCxnSpPr>
      <xdr:spPr>
        <a:xfrm flipV="1">
          <a:off x="19545300" y="18094071"/>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165988</xdr:rowOff>
    </xdr:from>
    <xdr:to>
      <xdr:col>98</xdr:col>
      <xdr:colOff>38100</xdr:colOff>
      <xdr:row>105</xdr:row>
      <xdr:rowOff>96138</xdr:rowOff>
    </xdr:to>
    <xdr:sp macro="" textlink="">
      <xdr:nvSpPr>
        <xdr:cNvPr id="551" name="楕円 550"/>
        <xdr:cNvSpPr/>
      </xdr:nvSpPr>
      <xdr:spPr>
        <a:xfrm>
          <a:off x="18605500" y="1799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45338</xdr:rowOff>
    </xdr:from>
    <xdr:to>
      <xdr:col>102</xdr:col>
      <xdr:colOff>114300</xdr:colOff>
      <xdr:row>105</xdr:row>
      <xdr:rowOff>93345</xdr:rowOff>
    </xdr:to>
    <xdr:cxnSp macro="">
      <xdr:nvCxnSpPr>
        <xdr:cNvPr id="552" name="直線コネクタ 551"/>
        <xdr:cNvCxnSpPr/>
      </xdr:nvCxnSpPr>
      <xdr:spPr>
        <a:xfrm>
          <a:off x="18656300" y="18047588"/>
          <a:ext cx="8890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22114</xdr:rowOff>
    </xdr:from>
    <xdr:ext cx="469744" cy="259045"/>
    <xdr:sp macro="" textlink="">
      <xdr:nvSpPr>
        <xdr:cNvPr id="553" name="n_1aveValue【庁舎】&#10;一人当たり面積"/>
        <xdr:cNvSpPr txBox="1"/>
      </xdr:nvSpPr>
      <xdr:spPr>
        <a:xfrm>
          <a:off x="21075727" y="18367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30115</xdr:rowOff>
    </xdr:from>
    <xdr:ext cx="469744" cy="259045"/>
    <xdr:sp macro="" textlink="">
      <xdr:nvSpPr>
        <xdr:cNvPr id="554" name="n_2aveValue【庁舎】&#10;一人当たり面積"/>
        <xdr:cNvSpPr txBox="1"/>
      </xdr:nvSpPr>
      <xdr:spPr>
        <a:xfrm>
          <a:off x="20199427" y="18375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34307</xdr:rowOff>
    </xdr:from>
    <xdr:ext cx="469744" cy="259045"/>
    <xdr:sp macro="" textlink="">
      <xdr:nvSpPr>
        <xdr:cNvPr id="555" name="n_3aveValue【庁舎】&#10;一人当たり面積"/>
        <xdr:cNvSpPr txBox="1"/>
      </xdr:nvSpPr>
      <xdr:spPr>
        <a:xfrm>
          <a:off x="19310427" y="1837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28591</xdr:rowOff>
    </xdr:from>
    <xdr:ext cx="469744" cy="259045"/>
    <xdr:sp macro="" textlink="">
      <xdr:nvSpPr>
        <xdr:cNvPr id="556" name="n_4aveValue【庁舎】&#10;一人当たり面積"/>
        <xdr:cNvSpPr txBox="1"/>
      </xdr:nvSpPr>
      <xdr:spPr>
        <a:xfrm>
          <a:off x="18421427" y="18373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134002</xdr:rowOff>
    </xdr:from>
    <xdr:ext cx="469744" cy="259045"/>
    <xdr:sp macro="" textlink="">
      <xdr:nvSpPr>
        <xdr:cNvPr id="557" name="n_1mainValue【庁舎】&#10;一人当たり面積"/>
        <xdr:cNvSpPr txBox="1"/>
      </xdr:nvSpPr>
      <xdr:spPr>
        <a:xfrm>
          <a:off x="21075727" y="17793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159148</xdr:rowOff>
    </xdr:from>
    <xdr:ext cx="469744" cy="259045"/>
    <xdr:sp macro="" textlink="">
      <xdr:nvSpPr>
        <xdr:cNvPr id="558" name="n_2mainValue【庁舎】&#10;一人当たり面積"/>
        <xdr:cNvSpPr txBox="1"/>
      </xdr:nvSpPr>
      <xdr:spPr>
        <a:xfrm>
          <a:off x="20199427" y="17818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160672</xdr:rowOff>
    </xdr:from>
    <xdr:ext cx="469744" cy="259045"/>
    <xdr:sp macro="" textlink="">
      <xdr:nvSpPr>
        <xdr:cNvPr id="559" name="n_3mainValue【庁舎】&#10;一人当たり面積"/>
        <xdr:cNvSpPr txBox="1"/>
      </xdr:nvSpPr>
      <xdr:spPr>
        <a:xfrm>
          <a:off x="19310427" y="1782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112665</xdr:rowOff>
    </xdr:from>
    <xdr:ext cx="469744" cy="259045"/>
    <xdr:sp macro="" textlink="">
      <xdr:nvSpPr>
        <xdr:cNvPr id="560" name="n_4mainValue【庁舎】&#10;一人当たり面積"/>
        <xdr:cNvSpPr txBox="1"/>
      </xdr:nvSpPr>
      <xdr:spPr>
        <a:xfrm>
          <a:off x="18421427" y="17772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61" name="正方形/長方形 56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62" name="正方形/長方形 56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63" name="テキスト ボックス 56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ほとんどの施設において、有形固定資産減価償却率は北海道平均を上回っています。これは過去に建設された施設等の老朽化が進んでいることが要因であり、今後</a:t>
          </a:r>
          <a:r>
            <a:rPr kumimoji="1" lang="en-US" altLang="ja-JP" sz="1300">
              <a:latin typeface="ＭＳ Ｐゴシック" panose="020B0600070205080204" pitchFamily="50" charset="-128"/>
              <a:ea typeface="ＭＳ Ｐゴシック" panose="020B0600070205080204" pitchFamily="50" charset="-128"/>
            </a:rPr>
            <a:t>j</a:t>
          </a:r>
          <a:r>
            <a:rPr kumimoji="1" lang="ja-JP" altLang="en-US" sz="1300">
              <a:latin typeface="ＭＳ Ｐゴシック" panose="020B0600070205080204" pitchFamily="50" charset="-128"/>
              <a:ea typeface="ＭＳ Ｐゴシック" panose="020B0600070205080204" pitchFamily="50" charset="-128"/>
            </a:rPr>
            <a:t>は、長寿命化計画に基づき、計画的に維持管理を進めていきます。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北海道西興部村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1,058
1,031
308.08
2,679,506
2,654,452
24,754
1,400,901
3,991,487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人口の減少や高齢化に加え、中心となる産業は第一次産業</a:t>
          </a:r>
          <a:r>
            <a:rPr kumimoji="1" lang="en-US" altLang="ja-JP"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酪農</a:t>
          </a:r>
          <a:r>
            <a:rPr kumimoji="1" lang="en-US" altLang="ja-JP"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の他にほとんどないこと等により、財政基盤が弱い状況にある。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当該指数には大きな変化はないが、行政の効率化と施策の重点化に努めながら、活力ある村づくりの展開と財政健全化の両立を図る。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45</xdr:row>
      <xdr:rowOff>51102</xdr:rowOff>
    </xdr:to>
    <xdr:cxnSp macro="">
      <xdr:nvCxnSpPr>
        <xdr:cNvPr id="65" name="直線コネクタ 64"/>
        <xdr:cNvCxnSpPr/>
      </xdr:nvCxnSpPr>
      <xdr:spPr>
        <a:xfrm flipV="1">
          <a:off x="4953000" y="6054272"/>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23179</xdr:rowOff>
    </xdr:from>
    <xdr:ext cx="762000" cy="259045"/>
    <xdr:sp macro="" textlink="">
      <xdr:nvSpPr>
        <xdr:cNvPr id="66" name="財政力最小値テキスト"/>
        <xdr:cNvSpPr txBox="1"/>
      </xdr:nvSpPr>
      <xdr:spPr>
        <a:xfrm>
          <a:off x="5041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51102</xdr:rowOff>
    </xdr:from>
    <xdr:to>
      <xdr:col>24</xdr:col>
      <xdr:colOff>12700</xdr:colOff>
      <xdr:row>45</xdr:row>
      <xdr:rowOff>51102</xdr:rowOff>
    </xdr:to>
    <xdr:cxnSp macro="">
      <xdr:nvCxnSpPr>
        <xdr:cNvPr id="67" name="直線コネクタ 66"/>
        <xdr:cNvCxnSpPr/>
      </xdr:nvCxnSpPr>
      <xdr:spPr>
        <a:xfrm>
          <a:off x="4864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8" name="財政力最大値テキスト"/>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69" name="直線コネクタ 68"/>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45</xdr:row>
      <xdr:rowOff>16631</xdr:rowOff>
    </xdr:from>
    <xdr:to>
      <xdr:col>23</xdr:col>
      <xdr:colOff>133350</xdr:colOff>
      <xdr:row>45</xdr:row>
      <xdr:rowOff>16631</xdr:rowOff>
    </xdr:to>
    <xdr:cxnSp macro="">
      <xdr:nvCxnSpPr>
        <xdr:cNvPr id="70" name="直線コネクタ 69"/>
        <xdr:cNvCxnSpPr/>
      </xdr:nvCxnSpPr>
      <xdr:spPr>
        <a:xfrm>
          <a:off x="4114800" y="773188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50394</xdr:rowOff>
    </xdr:from>
    <xdr:ext cx="762000" cy="259045"/>
    <xdr:sp macro="" textlink="">
      <xdr:nvSpPr>
        <xdr:cNvPr id="71" name="財政力平均値テキスト"/>
        <xdr:cNvSpPr txBox="1"/>
      </xdr:nvSpPr>
      <xdr:spPr>
        <a:xfrm>
          <a:off x="5041900" y="74227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33867</xdr:rowOff>
    </xdr:from>
    <xdr:to>
      <xdr:col>23</xdr:col>
      <xdr:colOff>184150</xdr:colOff>
      <xdr:row>44</xdr:row>
      <xdr:rowOff>135467</xdr:rowOff>
    </xdr:to>
    <xdr:sp macro="" textlink="">
      <xdr:nvSpPr>
        <xdr:cNvPr id="72" name="フローチャート: 判断 71"/>
        <xdr:cNvSpPr/>
      </xdr:nvSpPr>
      <xdr:spPr>
        <a:xfrm>
          <a:off x="4902200" y="757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45</xdr:row>
      <xdr:rowOff>16631</xdr:rowOff>
    </xdr:from>
    <xdr:to>
      <xdr:col>19</xdr:col>
      <xdr:colOff>133350</xdr:colOff>
      <xdr:row>45</xdr:row>
      <xdr:rowOff>28122</xdr:rowOff>
    </xdr:to>
    <xdr:cxnSp macro="">
      <xdr:nvCxnSpPr>
        <xdr:cNvPr id="73" name="直線コネクタ 72"/>
        <xdr:cNvCxnSpPr/>
      </xdr:nvCxnSpPr>
      <xdr:spPr>
        <a:xfrm flipV="1">
          <a:off x="3225800" y="7731881"/>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45357</xdr:rowOff>
    </xdr:from>
    <xdr:to>
      <xdr:col>19</xdr:col>
      <xdr:colOff>184150</xdr:colOff>
      <xdr:row>44</xdr:row>
      <xdr:rowOff>146957</xdr:rowOff>
    </xdr:to>
    <xdr:sp macro="" textlink="">
      <xdr:nvSpPr>
        <xdr:cNvPr id="74" name="フローチャート: 判断 73"/>
        <xdr:cNvSpPr/>
      </xdr:nvSpPr>
      <xdr:spPr>
        <a:xfrm>
          <a:off x="4064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157134</xdr:rowOff>
    </xdr:from>
    <xdr:ext cx="736600" cy="259045"/>
    <xdr:sp macro="" textlink="">
      <xdr:nvSpPr>
        <xdr:cNvPr id="75" name="テキスト ボックス 74"/>
        <xdr:cNvSpPr txBox="1"/>
      </xdr:nvSpPr>
      <xdr:spPr>
        <a:xfrm>
          <a:off x="3733800" y="7358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45</xdr:row>
      <xdr:rowOff>28122</xdr:rowOff>
    </xdr:from>
    <xdr:to>
      <xdr:col>15</xdr:col>
      <xdr:colOff>82550</xdr:colOff>
      <xdr:row>45</xdr:row>
      <xdr:rowOff>28122</xdr:rowOff>
    </xdr:to>
    <xdr:cxnSp macro="">
      <xdr:nvCxnSpPr>
        <xdr:cNvPr id="76" name="直線コネクタ 75"/>
        <xdr:cNvCxnSpPr/>
      </xdr:nvCxnSpPr>
      <xdr:spPr>
        <a:xfrm>
          <a:off x="2336800" y="77433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45357</xdr:rowOff>
    </xdr:from>
    <xdr:to>
      <xdr:col>15</xdr:col>
      <xdr:colOff>133350</xdr:colOff>
      <xdr:row>44</xdr:row>
      <xdr:rowOff>146957</xdr:rowOff>
    </xdr:to>
    <xdr:sp macro="" textlink="">
      <xdr:nvSpPr>
        <xdr:cNvPr id="77" name="フローチャート: 判断 76"/>
        <xdr:cNvSpPr/>
      </xdr:nvSpPr>
      <xdr:spPr>
        <a:xfrm>
          <a:off x="3175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157134</xdr:rowOff>
    </xdr:from>
    <xdr:ext cx="762000" cy="259045"/>
    <xdr:sp macro="" textlink="">
      <xdr:nvSpPr>
        <xdr:cNvPr id="78" name="テキスト ボックス 77"/>
        <xdr:cNvSpPr txBox="1"/>
      </xdr:nvSpPr>
      <xdr:spPr>
        <a:xfrm>
          <a:off x="2844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28122</xdr:rowOff>
    </xdr:from>
    <xdr:to>
      <xdr:col>11</xdr:col>
      <xdr:colOff>31750</xdr:colOff>
      <xdr:row>45</xdr:row>
      <xdr:rowOff>28122</xdr:rowOff>
    </xdr:to>
    <xdr:cxnSp macro="">
      <xdr:nvCxnSpPr>
        <xdr:cNvPr id="79" name="直線コネクタ 78"/>
        <xdr:cNvCxnSpPr/>
      </xdr:nvCxnSpPr>
      <xdr:spPr>
        <a:xfrm>
          <a:off x="1447800" y="77433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45357</xdr:rowOff>
    </xdr:from>
    <xdr:to>
      <xdr:col>11</xdr:col>
      <xdr:colOff>82550</xdr:colOff>
      <xdr:row>44</xdr:row>
      <xdr:rowOff>146957</xdr:rowOff>
    </xdr:to>
    <xdr:sp macro="" textlink="">
      <xdr:nvSpPr>
        <xdr:cNvPr id="80" name="フローチャート: 判断 79"/>
        <xdr:cNvSpPr/>
      </xdr:nvSpPr>
      <xdr:spPr>
        <a:xfrm>
          <a:off x="2286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157134</xdr:rowOff>
    </xdr:from>
    <xdr:ext cx="762000" cy="259045"/>
    <xdr:sp macro="" textlink="">
      <xdr:nvSpPr>
        <xdr:cNvPr id="81" name="テキスト ボックス 80"/>
        <xdr:cNvSpPr txBox="1"/>
      </xdr:nvSpPr>
      <xdr:spPr>
        <a:xfrm>
          <a:off x="1955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45357</xdr:rowOff>
    </xdr:from>
    <xdr:to>
      <xdr:col>7</xdr:col>
      <xdr:colOff>31750</xdr:colOff>
      <xdr:row>44</xdr:row>
      <xdr:rowOff>146957</xdr:rowOff>
    </xdr:to>
    <xdr:sp macro="" textlink="">
      <xdr:nvSpPr>
        <xdr:cNvPr id="82" name="フローチャート: 判断 81"/>
        <xdr:cNvSpPr/>
      </xdr:nvSpPr>
      <xdr:spPr>
        <a:xfrm>
          <a:off x="1397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157134</xdr:rowOff>
    </xdr:from>
    <xdr:ext cx="762000" cy="259045"/>
    <xdr:sp macro="" textlink="">
      <xdr:nvSpPr>
        <xdr:cNvPr id="83" name="テキスト ボックス 82"/>
        <xdr:cNvSpPr txBox="1"/>
      </xdr:nvSpPr>
      <xdr:spPr>
        <a:xfrm>
          <a:off x="1066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137281</xdr:rowOff>
    </xdr:from>
    <xdr:to>
      <xdr:col>23</xdr:col>
      <xdr:colOff>184150</xdr:colOff>
      <xdr:row>45</xdr:row>
      <xdr:rowOff>67431</xdr:rowOff>
    </xdr:to>
    <xdr:sp macro="" textlink="">
      <xdr:nvSpPr>
        <xdr:cNvPr id="89" name="楕円 88"/>
        <xdr:cNvSpPr/>
      </xdr:nvSpPr>
      <xdr:spPr>
        <a:xfrm>
          <a:off x="4902200" y="768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33158</xdr:rowOff>
    </xdr:from>
    <xdr:ext cx="762000" cy="259045"/>
    <xdr:sp macro="" textlink="">
      <xdr:nvSpPr>
        <xdr:cNvPr id="90" name="財政力該当値テキスト"/>
        <xdr:cNvSpPr txBox="1"/>
      </xdr:nvSpPr>
      <xdr:spPr>
        <a:xfrm>
          <a:off x="5041900" y="7576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137281</xdr:rowOff>
    </xdr:from>
    <xdr:to>
      <xdr:col>19</xdr:col>
      <xdr:colOff>184150</xdr:colOff>
      <xdr:row>45</xdr:row>
      <xdr:rowOff>67431</xdr:rowOff>
    </xdr:to>
    <xdr:sp macro="" textlink="">
      <xdr:nvSpPr>
        <xdr:cNvPr id="91" name="楕円 90"/>
        <xdr:cNvSpPr/>
      </xdr:nvSpPr>
      <xdr:spPr>
        <a:xfrm>
          <a:off x="4064000" y="768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52208</xdr:rowOff>
    </xdr:from>
    <xdr:ext cx="736600" cy="259045"/>
    <xdr:sp macro="" textlink="">
      <xdr:nvSpPr>
        <xdr:cNvPr id="92" name="テキスト ボックス 91"/>
        <xdr:cNvSpPr txBox="1"/>
      </xdr:nvSpPr>
      <xdr:spPr>
        <a:xfrm>
          <a:off x="3733800" y="77674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148772</xdr:rowOff>
    </xdr:from>
    <xdr:to>
      <xdr:col>15</xdr:col>
      <xdr:colOff>133350</xdr:colOff>
      <xdr:row>45</xdr:row>
      <xdr:rowOff>78922</xdr:rowOff>
    </xdr:to>
    <xdr:sp macro="" textlink="">
      <xdr:nvSpPr>
        <xdr:cNvPr id="93" name="楕円 92"/>
        <xdr:cNvSpPr/>
      </xdr:nvSpPr>
      <xdr:spPr>
        <a:xfrm>
          <a:off x="3175000" y="769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63699</xdr:rowOff>
    </xdr:from>
    <xdr:ext cx="762000" cy="259045"/>
    <xdr:sp macro="" textlink="">
      <xdr:nvSpPr>
        <xdr:cNvPr id="94" name="テキスト ボックス 93"/>
        <xdr:cNvSpPr txBox="1"/>
      </xdr:nvSpPr>
      <xdr:spPr>
        <a:xfrm>
          <a:off x="2844800" y="777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148772</xdr:rowOff>
    </xdr:from>
    <xdr:to>
      <xdr:col>11</xdr:col>
      <xdr:colOff>82550</xdr:colOff>
      <xdr:row>45</xdr:row>
      <xdr:rowOff>78922</xdr:rowOff>
    </xdr:to>
    <xdr:sp macro="" textlink="">
      <xdr:nvSpPr>
        <xdr:cNvPr id="95" name="楕円 94"/>
        <xdr:cNvSpPr/>
      </xdr:nvSpPr>
      <xdr:spPr>
        <a:xfrm>
          <a:off x="2286000" y="769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63699</xdr:rowOff>
    </xdr:from>
    <xdr:ext cx="762000" cy="259045"/>
    <xdr:sp macro="" textlink="">
      <xdr:nvSpPr>
        <xdr:cNvPr id="96" name="テキスト ボックス 95"/>
        <xdr:cNvSpPr txBox="1"/>
      </xdr:nvSpPr>
      <xdr:spPr>
        <a:xfrm>
          <a:off x="1955800" y="777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148772</xdr:rowOff>
    </xdr:from>
    <xdr:to>
      <xdr:col>7</xdr:col>
      <xdr:colOff>31750</xdr:colOff>
      <xdr:row>45</xdr:row>
      <xdr:rowOff>78922</xdr:rowOff>
    </xdr:to>
    <xdr:sp macro="" textlink="">
      <xdr:nvSpPr>
        <xdr:cNvPr id="97" name="楕円 96"/>
        <xdr:cNvSpPr/>
      </xdr:nvSpPr>
      <xdr:spPr>
        <a:xfrm>
          <a:off x="1397000" y="769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63699</xdr:rowOff>
    </xdr:from>
    <xdr:ext cx="762000" cy="259045"/>
    <xdr:sp macro="" textlink="">
      <xdr:nvSpPr>
        <xdr:cNvPr id="98" name="テキスト ボックス 97"/>
        <xdr:cNvSpPr txBox="1"/>
      </xdr:nvSpPr>
      <xdr:spPr>
        <a:xfrm>
          <a:off x="1066800" y="777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本村の経常収支比率に影響が大きい公債費は、ここ数年の起債事業の抑制もあり減少傾向にあったが、</a:t>
          </a:r>
          <a:r>
            <a:rPr kumimoji="1" lang="en-US" altLang="ja-JP" sz="1100">
              <a:solidFill>
                <a:schemeClr val="dk1"/>
              </a:solidFill>
              <a:effectLst/>
              <a:latin typeface="+mn-lt"/>
              <a:ea typeface="+mn-ea"/>
              <a:cs typeface="+mn-cs"/>
            </a:rPr>
            <a:t>H24</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H25</a:t>
          </a:r>
          <a:r>
            <a:rPr kumimoji="1" lang="ja-JP" altLang="ja-JP" sz="1100">
              <a:solidFill>
                <a:schemeClr val="dk1"/>
              </a:solidFill>
              <a:effectLst/>
              <a:latin typeface="+mn-lt"/>
              <a:ea typeface="+mn-ea"/>
              <a:cs typeface="+mn-cs"/>
            </a:rPr>
            <a:t>年において発行した地方債の元金償還開始の影響により、</a:t>
          </a:r>
          <a:r>
            <a:rPr kumimoji="1" lang="en-US" altLang="ja-JP" sz="1100">
              <a:solidFill>
                <a:schemeClr val="dk1"/>
              </a:solidFill>
              <a:effectLst/>
              <a:latin typeface="+mn-lt"/>
              <a:ea typeface="+mn-ea"/>
              <a:cs typeface="+mn-cs"/>
            </a:rPr>
            <a:t>H30</a:t>
          </a:r>
          <a:r>
            <a:rPr kumimoji="1" lang="ja-JP" altLang="en-US" sz="1100">
              <a:solidFill>
                <a:schemeClr val="dk1"/>
              </a:solidFill>
              <a:effectLst/>
              <a:latin typeface="+mn-lt"/>
              <a:ea typeface="+mn-ea"/>
              <a:cs typeface="+mn-cs"/>
            </a:rPr>
            <a:t>年は</a:t>
          </a:r>
          <a:r>
            <a:rPr kumimoji="1" lang="ja-JP" altLang="ja-JP" sz="1100">
              <a:solidFill>
                <a:schemeClr val="dk1"/>
              </a:solidFill>
              <a:effectLst/>
              <a:latin typeface="+mn-lt"/>
              <a:ea typeface="+mn-ea"/>
              <a:cs typeface="+mn-cs"/>
            </a:rPr>
            <a:t>経常経費率が</a:t>
          </a:r>
          <a:r>
            <a:rPr kumimoji="1" lang="en-US" altLang="ja-JP" sz="1100">
              <a:solidFill>
                <a:schemeClr val="dk1"/>
              </a:solidFill>
              <a:effectLst/>
              <a:latin typeface="+mn-lt"/>
              <a:ea typeface="+mn-ea"/>
              <a:cs typeface="+mn-cs"/>
            </a:rPr>
            <a:t>105.5%</a:t>
          </a:r>
          <a:r>
            <a:rPr kumimoji="1" lang="ja-JP" altLang="ja-JP" sz="1100">
              <a:solidFill>
                <a:schemeClr val="dk1"/>
              </a:solidFill>
              <a:effectLst/>
              <a:latin typeface="+mn-lt"/>
              <a:ea typeface="+mn-ea"/>
              <a:cs typeface="+mn-cs"/>
            </a:rPr>
            <a:t>と類似団体の平均を上回った状況にある。</a:t>
          </a:r>
          <a:endParaRPr lang="ja-JP" altLang="ja-JP" sz="1400">
            <a:effectLst/>
          </a:endParaRPr>
        </a:p>
        <a:p>
          <a:r>
            <a:rPr kumimoji="1" lang="ja-JP" altLang="ja-JP" sz="1100">
              <a:solidFill>
                <a:schemeClr val="dk1"/>
              </a:solidFill>
              <a:effectLst/>
              <a:latin typeface="+mn-lt"/>
              <a:ea typeface="+mn-ea"/>
              <a:cs typeface="+mn-cs"/>
            </a:rPr>
            <a:t>　今後も新規発行地方債の抑制を図ると共に、更に義務的経費の縮減に努めながら</a:t>
          </a:r>
          <a:r>
            <a:rPr kumimoji="1" lang="en-US" altLang="ja-JP" sz="1100">
              <a:solidFill>
                <a:schemeClr val="dk1"/>
              </a:solidFill>
              <a:effectLst/>
              <a:latin typeface="+mn-lt"/>
              <a:ea typeface="+mn-ea"/>
              <a:cs typeface="+mn-cs"/>
            </a:rPr>
            <a:t>80</a:t>
          </a:r>
          <a:r>
            <a:rPr kumimoji="1" lang="ja-JP" altLang="ja-JP" sz="1100">
              <a:solidFill>
                <a:schemeClr val="dk1"/>
              </a:solidFill>
              <a:effectLst/>
              <a:latin typeface="+mn-lt"/>
              <a:ea typeface="+mn-ea"/>
              <a:cs typeface="+mn-cs"/>
            </a:rPr>
            <a:t>％前後をを維持できるよう</a:t>
          </a:r>
          <a:r>
            <a:rPr kumimoji="1" lang="ja-JP" altLang="en-US" sz="1100">
              <a:solidFill>
                <a:schemeClr val="dk1"/>
              </a:solidFill>
              <a:effectLst/>
              <a:latin typeface="+mn-lt"/>
              <a:ea typeface="+mn-ea"/>
              <a:cs typeface="+mn-cs"/>
            </a:rPr>
            <a:t>引き続き</a:t>
          </a:r>
          <a:r>
            <a:rPr kumimoji="1" lang="ja-JP" altLang="ja-JP" sz="1100">
              <a:solidFill>
                <a:schemeClr val="dk1"/>
              </a:solidFill>
              <a:effectLst/>
              <a:latin typeface="+mn-lt"/>
              <a:ea typeface="+mn-ea"/>
              <a:cs typeface="+mn-cs"/>
            </a:rPr>
            <a:t>改善に努める。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68</xdr:row>
      <xdr:rowOff>29210</xdr:rowOff>
    </xdr:to>
    <xdr:cxnSp macro="">
      <xdr:nvCxnSpPr>
        <xdr:cNvPr id="130" name="直線コネクタ 129"/>
        <xdr:cNvCxnSpPr/>
      </xdr:nvCxnSpPr>
      <xdr:spPr>
        <a:xfrm flipV="1">
          <a:off x="4953000" y="10022840"/>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1287</xdr:rowOff>
    </xdr:from>
    <xdr:ext cx="762000" cy="259045"/>
    <xdr:sp macro="" textlink="">
      <xdr:nvSpPr>
        <xdr:cNvPr id="131" name="財政構造の弾力性最小値テキスト"/>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29210</xdr:rowOff>
    </xdr:from>
    <xdr:to>
      <xdr:col>24</xdr:col>
      <xdr:colOff>12700</xdr:colOff>
      <xdr:row>68</xdr:row>
      <xdr:rowOff>29210</xdr:rowOff>
    </xdr:to>
    <xdr:cxnSp macro="">
      <xdr:nvCxnSpPr>
        <xdr:cNvPr id="132" name="直線コネクタ 131"/>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3"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4" name="直線コネクタ 133"/>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87630</xdr:rowOff>
    </xdr:from>
    <xdr:to>
      <xdr:col>23</xdr:col>
      <xdr:colOff>133350</xdr:colOff>
      <xdr:row>65</xdr:row>
      <xdr:rowOff>74749</xdr:rowOff>
    </xdr:to>
    <xdr:cxnSp macro="">
      <xdr:nvCxnSpPr>
        <xdr:cNvPr id="135" name="直線コネクタ 134"/>
        <xdr:cNvCxnSpPr/>
      </xdr:nvCxnSpPr>
      <xdr:spPr>
        <a:xfrm flipV="1">
          <a:off x="4114800" y="11060430"/>
          <a:ext cx="838200" cy="158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103250</xdr:rowOff>
    </xdr:from>
    <xdr:ext cx="762000" cy="259045"/>
    <xdr:sp macro="" textlink="">
      <xdr:nvSpPr>
        <xdr:cNvPr id="136" name="財政構造の弾力性平均値テキスト"/>
        <xdr:cNvSpPr txBox="1"/>
      </xdr:nvSpPr>
      <xdr:spPr>
        <a:xfrm>
          <a:off x="5041900" y="10561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86723</xdr:rowOff>
    </xdr:from>
    <xdr:to>
      <xdr:col>23</xdr:col>
      <xdr:colOff>184150</xdr:colOff>
      <xdr:row>63</xdr:row>
      <xdr:rowOff>16873</xdr:rowOff>
    </xdr:to>
    <xdr:sp macro="" textlink="">
      <xdr:nvSpPr>
        <xdr:cNvPr id="137" name="フローチャート: 判断 136"/>
        <xdr:cNvSpPr/>
      </xdr:nvSpPr>
      <xdr:spPr>
        <a:xfrm>
          <a:off x="4902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74749</xdr:rowOff>
    </xdr:from>
    <xdr:to>
      <xdr:col>19</xdr:col>
      <xdr:colOff>133350</xdr:colOff>
      <xdr:row>67</xdr:row>
      <xdr:rowOff>14515</xdr:rowOff>
    </xdr:to>
    <xdr:cxnSp macro="">
      <xdr:nvCxnSpPr>
        <xdr:cNvPr id="138" name="直線コネクタ 137"/>
        <xdr:cNvCxnSpPr/>
      </xdr:nvCxnSpPr>
      <xdr:spPr>
        <a:xfrm flipV="1">
          <a:off x="3225800" y="11218999"/>
          <a:ext cx="889000" cy="28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131535</xdr:rowOff>
    </xdr:from>
    <xdr:to>
      <xdr:col>19</xdr:col>
      <xdr:colOff>184150</xdr:colOff>
      <xdr:row>63</xdr:row>
      <xdr:rowOff>61685</xdr:rowOff>
    </xdr:to>
    <xdr:sp macro="" textlink="">
      <xdr:nvSpPr>
        <xdr:cNvPr id="139" name="フローチャート: 判断 138"/>
        <xdr:cNvSpPr/>
      </xdr:nvSpPr>
      <xdr:spPr>
        <a:xfrm>
          <a:off x="4064000" y="107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71862</xdr:rowOff>
    </xdr:from>
    <xdr:ext cx="736600" cy="259045"/>
    <xdr:sp macro="" textlink="">
      <xdr:nvSpPr>
        <xdr:cNvPr id="140" name="テキスト ボックス 139"/>
        <xdr:cNvSpPr txBox="1"/>
      </xdr:nvSpPr>
      <xdr:spPr>
        <a:xfrm>
          <a:off x="3733800" y="10530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5806</xdr:rowOff>
    </xdr:from>
    <xdr:to>
      <xdr:col>15</xdr:col>
      <xdr:colOff>82550</xdr:colOff>
      <xdr:row>67</xdr:row>
      <xdr:rowOff>14515</xdr:rowOff>
    </xdr:to>
    <xdr:cxnSp macro="">
      <xdr:nvCxnSpPr>
        <xdr:cNvPr id="141" name="直線コネクタ 140"/>
        <xdr:cNvCxnSpPr/>
      </xdr:nvCxnSpPr>
      <xdr:spPr>
        <a:xfrm>
          <a:off x="2336800" y="11150056"/>
          <a:ext cx="889000" cy="35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110853</xdr:rowOff>
    </xdr:from>
    <xdr:to>
      <xdr:col>15</xdr:col>
      <xdr:colOff>133350</xdr:colOff>
      <xdr:row>63</xdr:row>
      <xdr:rowOff>41003</xdr:rowOff>
    </xdr:to>
    <xdr:sp macro="" textlink="">
      <xdr:nvSpPr>
        <xdr:cNvPr id="142" name="フローチャート: 判断 141"/>
        <xdr:cNvSpPr/>
      </xdr:nvSpPr>
      <xdr:spPr>
        <a:xfrm>
          <a:off x="3175000" y="1074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51180</xdr:rowOff>
    </xdr:from>
    <xdr:ext cx="762000" cy="259045"/>
    <xdr:sp macro="" textlink="">
      <xdr:nvSpPr>
        <xdr:cNvPr id="143" name="テキスト ボックス 142"/>
        <xdr:cNvSpPr txBox="1"/>
      </xdr:nvSpPr>
      <xdr:spPr>
        <a:xfrm>
          <a:off x="2844800" y="10509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76381</xdr:rowOff>
    </xdr:from>
    <xdr:to>
      <xdr:col>11</xdr:col>
      <xdr:colOff>31750</xdr:colOff>
      <xdr:row>65</xdr:row>
      <xdr:rowOff>5806</xdr:rowOff>
    </xdr:to>
    <xdr:cxnSp macro="">
      <xdr:nvCxnSpPr>
        <xdr:cNvPr id="144" name="直線コネクタ 143"/>
        <xdr:cNvCxnSpPr/>
      </xdr:nvCxnSpPr>
      <xdr:spPr>
        <a:xfrm>
          <a:off x="1447800" y="10877731"/>
          <a:ext cx="889000" cy="272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55699</xdr:rowOff>
    </xdr:from>
    <xdr:to>
      <xdr:col>11</xdr:col>
      <xdr:colOff>82550</xdr:colOff>
      <xdr:row>62</xdr:row>
      <xdr:rowOff>157299</xdr:rowOff>
    </xdr:to>
    <xdr:sp macro="" textlink="">
      <xdr:nvSpPr>
        <xdr:cNvPr id="145" name="フローチャート: 判断 144"/>
        <xdr:cNvSpPr/>
      </xdr:nvSpPr>
      <xdr:spPr>
        <a:xfrm>
          <a:off x="2286000" y="1068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167476</xdr:rowOff>
    </xdr:from>
    <xdr:ext cx="762000" cy="259045"/>
    <xdr:sp macro="" textlink="">
      <xdr:nvSpPr>
        <xdr:cNvPr id="146" name="テキスト ボックス 145"/>
        <xdr:cNvSpPr txBox="1"/>
      </xdr:nvSpPr>
      <xdr:spPr>
        <a:xfrm>
          <a:off x="1955800" y="10454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154759</xdr:rowOff>
    </xdr:from>
    <xdr:to>
      <xdr:col>7</xdr:col>
      <xdr:colOff>31750</xdr:colOff>
      <xdr:row>62</xdr:row>
      <xdr:rowOff>84909</xdr:rowOff>
    </xdr:to>
    <xdr:sp macro="" textlink="">
      <xdr:nvSpPr>
        <xdr:cNvPr id="147" name="フローチャート: 判断 146"/>
        <xdr:cNvSpPr/>
      </xdr:nvSpPr>
      <xdr:spPr>
        <a:xfrm>
          <a:off x="1397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95086</xdr:rowOff>
    </xdr:from>
    <xdr:ext cx="762000" cy="259045"/>
    <xdr:sp macro="" textlink="">
      <xdr:nvSpPr>
        <xdr:cNvPr id="148" name="テキスト ボックス 147"/>
        <xdr:cNvSpPr txBox="1"/>
      </xdr:nvSpPr>
      <xdr:spPr>
        <a:xfrm>
          <a:off x="1066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36830</xdr:rowOff>
    </xdr:from>
    <xdr:to>
      <xdr:col>23</xdr:col>
      <xdr:colOff>184150</xdr:colOff>
      <xdr:row>64</xdr:row>
      <xdr:rowOff>138430</xdr:rowOff>
    </xdr:to>
    <xdr:sp macro="" textlink="">
      <xdr:nvSpPr>
        <xdr:cNvPr id="154" name="楕円 153"/>
        <xdr:cNvSpPr/>
      </xdr:nvSpPr>
      <xdr:spPr>
        <a:xfrm>
          <a:off x="49022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8907</xdr:rowOff>
    </xdr:from>
    <xdr:ext cx="762000" cy="259045"/>
    <xdr:sp macro="" textlink="">
      <xdr:nvSpPr>
        <xdr:cNvPr id="155" name="財政構造の弾力性該当値テキスト"/>
        <xdr:cNvSpPr txBox="1"/>
      </xdr:nvSpPr>
      <xdr:spPr>
        <a:xfrm>
          <a:off x="5041900" y="1098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23949</xdr:rowOff>
    </xdr:from>
    <xdr:to>
      <xdr:col>19</xdr:col>
      <xdr:colOff>184150</xdr:colOff>
      <xdr:row>65</xdr:row>
      <xdr:rowOff>125549</xdr:rowOff>
    </xdr:to>
    <xdr:sp macro="" textlink="">
      <xdr:nvSpPr>
        <xdr:cNvPr id="156" name="楕円 155"/>
        <xdr:cNvSpPr/>
      </xdr:nvSpPr>
      <xdr:spPr>
        <a:xfrm>
          <a:off x="4064000" y="1116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110326</xdr:rowOff>
    </xdr:from>
    <xdr:ext cx="736600" cy="259045"/>
    <xdr:sp macro="" textlink="">
      <xdr:nvSpPr>
        <xdr:cNvPr id="157" name="テキスト ボックス 156"/>
        <xdr:cNvSpPr txBox="1"/>
      </xdr:nvSpPr>
      <xdr:spPr>
        <a:xfrm>
          <a:off x="3733800" y="112545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135165</xdr:rowOff>
    </xdr:from>
    <xdr:to>
      <xdr:col>15</xdr:col>
      <xdr:colOff>133350</xdr:colOff>
      <xdr:row>67</xdr:row>
      <xdr:rowOff>65315</xdr:rowOff>
    </xdr:to>
    <xdr:sp macro="" textlink="">
      <xdr:nvSpPr>
        <xdr:cNvPr id="158" name="楕円 157"/>
        <xdr:cNvSpPr/>
      </xdr:nvSpPr>
      <xdr:spPr>
        <a:xfrm>
          <a:off x="3175000" y="1145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50092</xdr:rowOff>
    </xdr:from>
    <xdr:ext cx="762000" cy="259045"/>
    <xdr:sp macro="" textlink="">
      <xdr:nvSpPr>
        <xdr:cNvPr id="159" name="テキスト ボックス 158"/>
        <xdr:cNvSpPr txBox="1"/>
      </xdr:nvSpPr>
      <xdr:spPr>
        <a:xfrm>
          <a:off x="2844800" y="11537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126456</xdr:rowOff>
    </xdr:from>
    <xdr:to>
      <xdr:col>11</xdr:col>
      <xdr:colOff>82550</xdr:colOff>
      <xdr:row>65</xdr:row>
      <xdr:rowOff>56606</xdr:rowOff>
    </xdr:to>
    <xdr:sp macro="" textlink="">
      <xdr:nvSpPr>
        <xdr:cNvPr id="160" name="楕円 159"/>
        <xdr:cNvSpPr/>
      </xdr:nvSpPr>
      <xdr:spPr>
        <a:xfrm>
          <a:off x="2286000" y="1109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41383</xdr:rowOff>
    </xdr:from>
    <xdr:ext cx="762000" cy="259045"/>
    <xdr:sp macro="" textlink="">
      <xdr:nvSpPr>
        <xdr:cNvPr id="161" name="テキスト ボックス 160"/>
        <xdr:cNvSpPr txBox="1"/>
      </xdr:nvSpPr>
      <xdr:spPr>
        <a:xfrm>
          <a:off x="1955800" y="1118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25581</xdr:rowOff>
    </xdr:from>
    <xdr:to>
      <xdr:col>7</xdr:col>
      <xdr:colOff>31750</xdr:colOff>
      <xdr:row>63</xdr:row>
      <xdr:rowOff>127181</xdr:rowOff>
    </xdr:to>
    <xdr:sp macro="" textlink="">
      <xdr:nvSpPr>
        <xdr:cNvPr id="162" name="楕円 161"/>
        <xdr:cNvSpPr/>
      </xdr:nvSpPr>
      <xdr:spPr>
        <a:xfrm>
          <a:off x="1397000" y="1082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111958</xdr:rowOff>
    </xdr:from>
    <xdr:ext cx="762000" cy="259045"/>
    <xdr:sp macro="" textlink="">
      <xdr:nvSpPr>
        <xdr:cNvPr id="163" name="テキスト ボックス 162"/>
        <xdr:cNvSpPr txBox="1"/>
      </xdr:nvSpPr>
      <xdr:spPr>
        <a:xfrm>
          <a:off x="1066800" y="10913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[830,614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人件費、物件費及び維持管理費の合計額の人口</a:t>
          </a:r>
          <a:r>
            <a:rPr kumimoji="1" lang="en-US" altLang="ja-JP" sz="1100" b="0" i="0" baseline="0">
              <a:solidFill>
                <a:schemeClr val="dk1"/>
              </a:solidFill>
              <a:effectLst/>
              <a:latin typeface="+mn-lt"/>
              <a:ea typeface="+mn-ea"/>
              <a:cs typeface="+mn-cs"/>
            </a:rPr>
            <a:t>1</a:t>
          </a:r>
          <a:r>
            <a:rPr kumimoji="1" lang="ja-JP" altLang="ja-JP" sz="1100" b="0" i="0" baseline="0">
              <a:solidFill>
                <a:schemeClr val="dk1"/>
              </a:solidFill>
              <a:effectLst/>
              <a:latin typeface="+mn-lt"/>
              <a:ea typeface="+mn-ea"/>
              <a:cs typeface="+mn-cs"/>
            </a:rPr>
            <a:t>人当たりの金額が類似団体の平均を上回っているのは、人件費が</a:t>
          </a:r>
          <a:r>
            <a:rPr kumimoji="1" lang="ja-JP" altLang="en-US" sz="1100" b="0" i="0" baseline="0">
              <a:solidFill>
                <a:schemeClr val="dk1"/>
              </a:solidFill>
              <a:effectLst/>
              <a:latin typeface="+mn-lt"/>
              <a:ea typeface="+mn-ea"/>
              <a:cs typeface="+mn-cs"/>
            </a:rPr>
            <a:t>主な</a:t>
          </a:r>
          <a:r>
            <a:rPr kumimoji="1" lang="ja-JP" altLang="ja-JP" sz="1100" b="0" i="0" baseline="0">
              <a:solidFill>
                <a:schemeClr val="dk1"/>
              </a:solidFill>
              <a:effectLst/>
              <a:latin typeface="+mn-lt"/>
              <a:ea typeface="+mn-ea"/>
              <a:cs typeface="+mn-cs"/>
            </a:rPr>
            <a:t>要因となっている。これは、類似団体における人口規模が</a:t>
          </a:r>
          <a:r>
            <a:rPr kumimoji="1" lang="en-US" altLang="ja-JP" sz="1100" b="0" i="0" baseline="0">
              <a:solidFill>
                <a:schemeClr val="dk1"/>
              </a:solidFill>
              <a:effectLst/>
              <a:latin typeface="+mn-lt"/>
              <a:ea typeface="+mn-ea"/>
              <a:cs typeface="+mn-cs"/>
            </a:rPr>
            <a:t>5,000</a:t>
          </a:r>
          <a:r>
            <a:rPr kumimoji="1" lang="ja-JP" altLang="ja-JP" sz="1100" b="0" i="0" baseline="0">
              <a:solidFill>
                <a:schemeClr val="dk1"/>
              </a:solidFill>
              <a:effectLst/>
              <a:latin typeface="+mn-lt"/>
              <a:ea typeface="+mn-ea"/>
              <a:cs typeface="+mn-cs"/>
            </a:rPr>
            <a:t>人未満であるのに対し、当村の人口は約</a:t>
          </a:r>
          <a:r>
            <a:rPr kumimoji="1" lang="en-US" altLang="ja-JP" sz="1100" b="0" i="0" baseline="0">
              <a:solidFill>
                <a:schemeClr val="dk1"/>
              </a:solidFill>
              <a:effectLst/>
              <a:latin typeface="+mn-lt"/>
              <a:ea typeface="+mn-ea"/>
              <a:cs typeface="+mn-cs"/>
            </a:rPr>
            <a:t>1,000</a:t>
          </a:r>
          <a:r>
            <a:rPr kumimoji="1" lang="ja-JP" altLang="ja-JP" sz="1100" b="0" i="0" baseline="0">
              <a:solidFill>
                <a:schemeClr val="dk1"/>
              </a:solidFill>
              <a:effectLst/>
              <a:latin typeface="+mn-lt"/>
              <a:ea typeface="+mn-ea"/>
              <a:cs typeface="+mn-cs"/>
            </a:rPr>
            <a:t>人と規模が違う点にあり、地方自治行政に必要な職員数は、必ずしも人口規模に単純比例するものではない</a:t>
          </a:r>
          <a:r>
            <a:rPr kumimoji="1" lang="ja-JP" altLang="en-US" sz="1100" b="0" i="0" baseline="0">
              <a:solidFill>
                <a:schemeClr val="dk1"/>
              </a:solidFill>
              <a:effectLst/>
              <a:latin typeface="+mn-lt"/>
              <a:ea typeface="+mn-ea"/>
              <a:cs typeface="+mn-cs"/>
            </a:rPr>
            <a:t>が、</a:t>
          </a:r>
          <a:r>
            <a:rPr kumimoji="1" lang="ja-JP" altLang="ja-JP" sz="1100" b="0" i="0" baseline="0">
              <a:solidFill>
                <a:schemeClr val="dk1"/>
              </a:solidFill>
              <a:effectLst/>
              <a:latin typeface="+mn-lt"/>
              <a:ea typeface="+mn-ea"/>
              <a:cs typeface="+mn-cs"/>
            </a:rPr>
            <a:t>行政経費全体をもって今後も健全化に努める。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7" name="テキスト ボックス 17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80" name="直線コネクタ 179"/>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1" name="テキスト ボックス 180"/>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2" name="直線コネクタ 181"/>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3" name="テキスト ボックス 182"/>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4" name="直線コネクタ 183"/>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5" name="テキスト ボックス 184"/>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6" name="直線コネクタ 185"/>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7" name="テキスト ボックス 186"/>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8" name="直線コネクタ 187"/>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9" name="テキスト ボックス 188"/>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90" name="直線コネクタ 189"/>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1" name="テキスト ボックス 190"/>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3" name="テキスト ボックス 19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121176</xdr:rowOff>
    </xdr:from>
    <xdr:to>
      <xdr:col>23</xdr:col>
      <xdr:colOff>133350</xdr:colOff>
      <xdr:row>88</xdr:row>
      <xdr:rowOff>142748</xdr:rowOff>
    </xdr:to>
    <xdr:cxnSp macro="">
      <xdr:nvCxnSpPr>
        <xdr:cNvPr id="195" name="直線コネクタ 194"/>
        <xdr:cNvCxnSpPr/>
      </xdr:nvCxnSpPr>
      <xdr:spPr>
        <a:xfrm flipV="1">
          <a:off x="4953000" y="13665726"/>
          <a:ext cx="0" cy="15646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114825</xdr:rowOff>
    </xdr:from>
    <xdr:ext cx="762000" cy="259045"/>
    <xdr:sp macro="" textlink="">
      <xdr:nvSpPr>
        <xdr:cNvPr id="196" name="人件費・物件費等の状況最小値テキスト"/>
        <xdr:cNvSpPr txBox="1"/>
      </xdr:nvSpPr>
      <xdr:spPr>
        <a:xfrm>
          <a:off x="5041900" y="1520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142748</xdr:rowOff>
    </xdr:from>
    <xdr:to>
      <xdr:col>24</xdr:col>
      <xdr:colOff>12700</xdr:colOff>
      <xdr:row>88</xdr:row>
      <xdr:rowOff>142748</xdr:rowOff>
    </xdr:to>
    <xdr:cxnSp macro="">
      <xdr:nvCxnSpPr>
        <xdr:cNvPr id="197" name="直線コネクタ 196"/>
        <xdr:cNvCxnSpPr/>
      </xdr:nvCxnSpPr>
      <xdr:spPr>
        <a:xfrm>
          <a:off x="4864100" y="15230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36103</xdr:rowOff>
    </xdr:from>
    <xdr:ext cx="762000" cy="259045"/>
    <xdr:sp macro="" textlink="">
      <xdr:nvSpPr>
        <xdr:cNvPr id="198" name="人件費・物件費等の状況最大値テキスト"/>
        <xdr:cNvSpPr txBox="1"/>
      </xdr:nvSpPr>
      <xdr:spPr>
        <a:xfrm>
          <a:off x="5041900" y="1340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121176</xdr:rowOff>
    </xdr:from>
    <xdr:to>
      <xdr:col>24</xdr:col>
      <xdr:colOff>12700</xdr:colOff>
      <xdr:row>79</xdr:row>
      <xdr:rowOff>121176</xdr:rowOff>
    </xdr:to>
    <xdr:cxnSp macro="">
      <xdr:nvCxnSpPr>
        <xdr:cNvPr id="199" name="直線コネクタ 198"/>
        <xdr:cNvCxnSpPr/>
      </xdr:nvCxnSpPr>
      <xdr:spPr>
        <a:xfrm>
          <a:off x="4864100" y="13665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66029</xdr:rowOff>
    </xdr:from>
    <xdr:to>
      <xdr:col>23</xdr:col>
      <xdr:colOff>133350</xdr:colOff>
      <xdr:row>83</xdr:row>
      <xdr:rowOff>122565</xdr:rowOff>
    </xdr:to>
    <xdr:cxnSp macro="">
      <xdr:nvCxnSpPr>
        <xdr:cNvPr id="200" name="直線コネクタ 199"/>
        <xdr:cNvCxnSpPr/>
      </xdr:nvCxnSpPr>
      <xdr:spPr>
        <a:xfrm>
          <a:off x="4114800" y="14296379"/>
          <a:ext cx="838200" cy="56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13971</xdr:rowOff>
    </xdr:from>
    <xdr:ext cx="762000" cy="259045"/>
    <xdr:sp macro="" textlink="">
      <xdr:nvSpPr>
        <xdr:cNvPr id="201" name="人件費・物件費等の状況平均値テキスト"/>
        <xdr:cNvSpPr txBox="1"/>
      </xdr:nvSpPr>
      <xdr:spPr>
        <a:xfrm>
          <a:off x="5041900" y="13729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168894</xdr:rowOff>
    </xdr:from>
    <xdr:to>
      <xdr:col>23</xdr:col>
      <xdr:colOff>184150</xdr:colOff>
      <xdr:row>81</xdr:row>
      <xdr:rowOff>99044</xdr:rowOff>
    </xdr:to>
    <xdr:sp macro="" textlink="">
      <xdr:nvSpPr>
        <xdr:cNvPr id="202" name="フローチャート: 判断 201"/>
        <xdr:cNvSpPr/>
      </xdr:nvSpPr>
      <xdr:spPr>
        <a:xfrm>
          <a:off x="4902200" y="1388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66029</xdr:rowOff>
    </xdr:from>
    <xdr:to>
      <xdr:col>19</xdr:col>
      <xdr:colOff>133350</xdr:colOff>
      <xdr:row>83</xdr:row>
      <xdr:rowOff>75637</xdr:rowOff>
    </xdr:to>
    <xdr:cxnSp macro="">
      <xdr:nvCxnSpPr>
        <xdr:cNvPr id="203" name="直線コネクタ 202"/>
        <xdr:cNvCxnSpPr/>
      </xdr:nvCxnSpPr>
      <xdr:spPr>
        <a:xfrm flipV="1">
          <a:off x="3225800" y="14296379"/>
          <a:ext cx="889000" cy="9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123935</xdr:rowOff>
    </xdr:from>
    <xdr:to>
      <xdr:col>19</xdr:col>
      <xdr:colOff>184150</xdr:colOff>
      <xdr:row>81</xdr:row>
      <xdr:rowOff>54085</xdr:rowOff>
    </xdr:to>
    <xdr:sp macro="" textlink="">
      <xdr:nvSpPr>
        <xdr:cNvPr id="204" name="フローチャート: 判断 203"/>
        <xdr:cNvSpPr/>
      </xdr:nvSpPr>
      <xdr:spPr>
        <a:xfrm>
          <a:off x="4064000" y="138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64262</xdr:rowOff>
    </xdr:from>
    <xdr:ext cx="736600" cy="259045"/>
    <xdr:sp macro="" textlink="">
      <xdr:nvSpPr>
        <xdr:cNvPr id="205" name="テキスト ボックス 204"/>
        <xdr:cNvSpPr txBox="1"/>
      </xdr:nvSpPr>
      <xdr:spPr>
        <a:xfrm>
          <a:off x="3733800" y="13608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75637</xdr:rowOff>
    </xdr:from>
    <xdr:to>
      <xdr:col>15</xdr:col>
      <xdr:colOff>82550</xdr:colOff>
      <xdr:row>83</xdr:row>
      <xdr:rowOff>83057</xdr:rowOff>
    </xdr:to>
    <xdr:cxnSp macro="">
      <xdr:nvCxnSpPr>
        <xdr:cNvPr id="206" name="直線コネクタ 205"/>
        <xdr:cNvCxnSpPr/>
      </xdr:nvCxnSpPr>
      <xdr:spPr>
        <a:xfrm flipV="1">
          <a:off x="2336800" y="14305987"/>
          <a:ext cx="889000" cy="7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113081</xdr:rowOff>
    </xdr:from>
    <xdr:to>
      <xdr:col>15</xdr:col>
      <xdr:colOff>133350</xdr:colOff>
      <xdr:row>81</xdr:row>
      <xdr:rowOff>43231</xdr:rowOff>
    </xdr:to>
    <xdr:sp macro="" textlink="">
      <xdr:nvSpPr>
        <xdr:cNvPr id="207" name="フローチャート: 判断 206"/>
        <xdr:cNvSpPr/>
      </xdr:nvSpPr>
      <xdr:spPr>
        <a:xfrm>
          <a:off x="3175000" y="1382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53408</xdr:rowOff>
    </xdr:from>
    <xdr:ext cx="762000" cy="259045"/>
    <xdr:sp macro="" textlink="">
      <xdr:nvSpPr>
        <xdr:cNvPr id="208" name="テキスト ボックス 207"/>
        <xdr:cNvSpPr txBox="1"/>
      </xdr:nvSpPr>
      <xdr:spPr>
        <a:xfrm>
          <a:off x="2844800" y="13597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114550</xdr:rowOff>
    </xdr:from>
    <xdr:to>
      <xdr:col>11</xdr:col>
      <xdr:colOff>31750</xdr:colOff>
      <xdr:row>83</xdr:row>
      <xdr:rowOff>83057</xdr:rowOff>
    </xdr:to>
    <xdr:cxnSp macro="">
      <xdr:nvCxnSpPr>
        <xdr:cNvPr id="209" name="直線コネクタ 208"/>
        <xdr:cNvCxnSpPr/>
      </xdr:nvCxnSpPr>
      <xdr:spPr>
        <a:xfrm>
          <a:off x="1447800" y="14173450"/>
          <a:ext cx="889000" cy="139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106552</xdr:rowOff>
    </xdr:from>
    <xdr:to>
      <xdr:col>11</xdr:col>
      <xdr:colOff>82550</xdr:colOff>
      <xdr:row>81</xdr:row>
      <xdr:rowOff>36702</xdr:rowOff>
    </xdr:to>
    <xdr:sp macro="" textlink="">
      <xdr:nvSpPr>
        <xdr:cNvPr id="210" name="フローチャート: 判断 209"/>
        <xdr:cNvSpPr/>
      </xdr:nvSpPr>
      <xdr:spPr>
        <a:xfrm>
          <a:off x="2286000" y="1382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46879</xdr:rowOff>
    </xdr:from>
    <xdr:ext cx="762000" cy="259045"/>
    <xdr:sp macro="" textlink="">
      <xdr:nvSpPr>
        <xdr:cNvPr id="211" name="テキスト ボックス 210"/>
        <xdr:cNvSpPr txBox="1"/>
      </xdr:nvSpPr>
      <xdr:spPr>
        <a:xfrm>
          <a:off x="1955800" y="1359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99825</xdr:rowOff>
    </xdr:from>
    <xdr:to>
      <xdr:col>7</xdr:col>
      <xdr:colOff>31750</xdr:colOff>
      <xdr:row>81</xdr:row>
      <xdr:rowOff>29975</xdr:rowOff>
    </xdr:to>
    <xdr:sp macro="" textlink="">
      <xdr:nvSpPr>
        <xdr:cNvPr id="212" name="フローチャート: 判断 211"/>
        <xdr:cNvSpPr/>
      </xdr:nvSpPr>
      <xdr:spPr>
        <a:xfrm>
          <a:off x="1397000" y="1381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40152</xdr:rowOff>
    </xdr:from>
    <xdr:ext cx="762000" cy="259045"/>
    <xdr:sp macro="" textlink="">
      <xdr:nvSpPr>
        <xdr:cNvPr id="213" name="テキスト ボックス 212"/>
        <xdr:cNvSpPr txBox="1"/>
      </xdr:nvSpPr>
      <xdr:spPr>
        <a:xfrm>
          <a:off x="1066800" y="1358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4" name="テキスト ボックス 21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5" name="テキスト ボックス 21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6" name="テキスト ボックス 21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7" name="テキスト ボックス 21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8" name="テキスト ボックス 21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71765</xdr:rowOff>
    </xdr:from>
    <xdr:to>
      <xdr:col>23</xdr:col>
      <xdr:colOff>184150</xdr:colOff>
      <xdr:row>84</xdr:row>
      <xdr:rowOff>1915</xdr:rowOff>
    </xdr:to>
    <xdr:sp macro="" textlink="">
      <xdr:nvSpPr>
        <xdr:cNvPr id="219" name="楕円 218"/>
        <xdr:cNvSpPr/>
      </xdr:nvSpPr>
      <xdr:spPr>
        <a:xfrm>
          <a:off x="4902200" y="14302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43842</xdr:rowOff>
    </xdr:from>
    <xdr:ext cx="762000" cy="259045"/>
    <xdr:sp macro="" textlink="">
      <xdr:nvSpPr>
        <xdr:cNvPr id="220" name="人件費・物件費等の状況該当値テキスト"/>
        <xdr:cNvSpPr txBox="1"/>
      </xdr:nvSpPr>
      <xdr:spPr>
        <a:xfrm>
          <a:off x="5041900" y="14274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15229</xdr:rowOff>
    </xdr:from>
    <xdr:to>
      <xdr:col>19</xdr:col>
      <xdr:colOff>184150</xdr:colOff>
      <xdr:row>83</xdr:row>
      <xdr:rowOff>116829</xdr:rowOff>
    </xdr:to>
    <xdr:sp macro="" textlink="">
      <xdr:nvSpPr>
        <xdr:cNvPr id="221" name="楕円 220"/>
        <xdr:cNvSpPr/>
      </xdr:nvSpPr>
      <xdr:spPr>
        <a:xfrm>
          <a:off x="4064000" y="14245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101606</xdr:rowOff>
    </xdr:from>
    <xdr:ext cx="736600" cy="259045"/>
    <xdr:sp macro="" textlink="">
      <xdr:nvSpPr>
        <xdr:cNvPr id="222" name="テキスト ボックス 221"/>
        <xdr:cNvSpPr txBox="1"/>
      </xdr:nvSpPr>
      <xdr:spPr>
        <a:xfrm>
          <a:off x="3733800" y="143319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24837</xdr:rowOff>
    </xdr:from>
    <xdr:to>
      <xdr:col>15</xdr:col>
      <xdr:colOff>133350</xdr:colOff>
      <xdr:row>83</xdr:row>
      <xdr:rowOff>126437</xdr:rowOff>
    </xdr:to>
    <xdr:sp macro="" textlink="">
      <xdr:nvSpPr>
        <xdr:cNvPr id="223" name="楕円 222"/>
        <xdr:cNvSpPr/>
      </xdr:nvSpPr>
      <xdr:spPr>
        <a:xfrm>
          <a:off x="3175000" y="14255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111214</xdr:rowOff>
    </xdr:from>
    <xdr:ext cx="762000" cy="259045"/>
    <xdr:sp macro="" textlink="">
      <xdr:nvSpPr>
        <xdr:cNvPr id="224" name="テキスト ボックス 223"/>
        <xdr:cNvSpPr txBox="1"/>
      </xdr:nvSpPr>
      <xdr:spPr>
        <a:xfrm>
          <a:off x="2844800" y="14341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32257</xdr:rowOff>
    </xdr:from>
    <xdr:to>
      <xdr:col>11</xdr:col>
      <xdr:colOff>82550</xdr:colOff>
      <xdr:row>83</xdr:row>
      <xdr:rowOff>133857</xdr:rowOff>
    </xdr:to>
    <xdr:sp macro="" textlink="">
      <xdr:nvSpPr>
        <xdr:cNvPr id="225" name="楕円 224"/>
        <xdr:cNvSpPr/>
      </xdr:nvSpPr>
      <xdr:spPr>
        <a:xfrm>
          <a:off x="2286000" y="14262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118634</xdr:rowOff>
    </xdr:from>
    <xdr:ext cx="762000" cy="259045"/>
    <xdr:sp macro="" textlink="">
      <xdr:nvSpPr>
        <xdr:cNvPr id="226" name="テキスト ボックス 225"/>
        <xdr:cNvSpPr txBox="1"/>
      </xdr:nvSpPr>
      <xdr:spPr>
        <a:xfrm>
          <a:off x="1955800" y="14348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63750</xdr:rowOff>
    </xdr:from>
    <xdr:to>
      <xdr:col>7</xdr:col>
      <xdr:colOff>31750</xdr:colOff>
      <xdr:row>82</xdr:row>
      <xdr:rowOff>165350</xdr:rowOff>
    </xdr:to>
    <xdr:sp macro="" textlink="">
      <xdr:nvSpPr>
        <xdr:cNvPr id="227" name="楕円 226"/>
        <xdr:cNvSpPr/>
      </xdr:nvSpPr>
      <xdr:spPr>
        <a:xfrm>
          <a:off x="1397000" y="1412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150127</xdr:rowOff>
    </xdr:from>
    <xdr:ext cx="762000" cy="259045"/>
    <xdr:sp macro="" textlink="">
      <xdr:nvSpPr>
        <xdr:cNvPr id="228" name="テキスト ボックス 227"/>
        <xdr:cNvSpPr txBox="1"/>
      </xdr:nvSpPr>
      <xdr:spPr>
        <a:xfrm>
          <a:off x="1066800" y="142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9" name="正方形/長方形 22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30" name="テキスト ボックス 22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1" name="テキスト ボックス 23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2" name="正方形/長方形 23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3" name="正方形/長方形 23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4" name="正方形/長方形 23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5" name="正方形/長方形 23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6" name="正方形/長方形 23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7" name="正方形/長方形 23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8" name="正方形/長方形 23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9" name="正方形/長方形 23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40" name="正方形/長方形 23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1" name="テキスト ボックス 24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村の給与水準については、これまで人事院勧告に基づく国家公務員の水準に合わせた改定等を実施してきたところであり、また、本村では早くから集中改革プランや村の行財政改革大綱に基づいた退職者不補充による職員削減を実施し総人件費の抑制を図ってきたところで</a:t>
          </a:r>
          <a:r>
            <a:rPr kumimoji="1" lang="ja-JP" altLang="en-US" sz="1100" b="0" i="0" baseline="0">
              <a:solidFill>
                <a:schemeClr val="dk1"/>
              </a:solidFill>
              <a:effectLst/>
              <a:latin typeface="+mn-lt"/>
              <a:ea typeface="+mn-ea"/>
              <a:cs typeface="+mn-cs"/>
            </a:rPr>
            <a:t>は</a:t>
          </a:r>
          <a:r>
            <a:rPr kumimoji="1" lang="ja-JP" altLang="ja-JP" sz="1100" b="0" i="0" baseline="0">
              <a:solidFill>
                <a:schemeClr val="dk1"/>
              </a:solidFill>
              <a:effectLst/>
              <a:latin typeface="+mn-lt"/>
              <a:ea typeface="+mn-ea"/>
              <a:cs typeface="+mn-cs"/>
            </a:rPr>
            <a:t>あるが、近年は、退職者補充及び</a:t>
          </a:r>
          <a:r>
            <a:rPr kumimoji="1" lang="ja-JP" altLang="en-US" sz="1100" b="0" i="0" baseline="0">
              <a:solidFill>
                <a:schemeClr val="dk1"/>
              </a:solidFill>
              <a:effectLst/>
              <a:latin typeface="+mn-lt"/>
              <a:ea typeface="+mn-ea"/>
              <a:cs typeface="+mn-cs"/>
            </a:rPr>
            <a:t>中途</a:t>
          </a:r>
          <a:r>
            <a:rPr kumimoji="1" lang="ja-JP" altLang="ja-JP" sz="1100" b="0" i="0" baseline="0">
              <a:solidFill>
                <a:schemeClr val="dk1"/>
              </a:solidFill>
              <a:effectLst/>
              <a:latin typeface="+mn-lt"/>
              <a:ea typeface="+mn-ea"/>
              <a:cs typeface="+mn-cs"/>
            </a:rPr>
            <a:t>採用増により指数が上がっている。今後</a:t>
          </a:r>
          <a:r>
            <a:rPr kumimoji="1" lang="ja-JP" altLang="en-US" sz="1100" b="0" i="0" baseline="0">
              <a:solidFill>
                <a:schemeClr val="dk1"/>
              </a:solidFill>
              <a:effectLst/>
              <a:latin typeface="+mn-lt"/>
              <a:ea typeface="+mn-ea"/>
              <a:cs typeface="+mn-cs"/>
            </a:rPr>
            <a:t>も</a:t>
          </a:r>
          <a:r>
            <a:rPr kumimoji="1" lang="ja-JP" altLang="ja-JP" sz="1100" b="0" i="0" baseline="0">
              <a:solidFill>
                <a:schemeClr val="dk1"/>
              </a:solidFill>
              <a:effectLst/>
              <a:latin typeface="+mn-lt"/>
              <a:ea typeface="+mn-ea"/>
              <a:cs typeface="+mn-cs"/>
            </a:rPr>
            <a:t>適正な人員の配置に努めながら、国家公務員の水準となるよう給与の適正化に努める。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2" name="直線コネクタ 24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3" name="テキスト ボックス 24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4" name="直線コネクタ 243"/>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5" name="テキスト ボックス 244"/>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8" name="直線コネクタ 247"/>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9" name="テキスト ボックス 248"/>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60007</xdr:rowOff>
    </xdr:from>
    <xdr:to>
      <xdr:col>81</xdr:col>
      <xdr:colOff>44450</xdr:colOff>
      <xdr:row>88</xdr:row>
      <xdr:rowOff>150813</xdr:rowOff>
    </xdr:to>
    <xdr:cxnSp macro="">
      <xdr:nvCxnSpPr>
        <xdr:cNvPr id="253" name="直線コネクタ 252"/>
        <xdr:cNvCxnSpPr/>
      </xdr:nvCxnSpPr>
      <xdr:spPr>
        <a:xfrm flipV="1">
          <a:off x="17018000" y="13947457"/>
          <a:ext cx="0" cy="1290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122890</xdr:rowOff>
    </xdr:from>
    <xdr:ext cx="762000" cy="259045"/>
    <xdr:sp macro="" textlink="">
      <xdr:nvSpPr>
        <xdr:cNvPr id="254" name="給与水準   （国との比較）最小値テキスト"/>
        <xdr:cNvSpPr txBox="1"/>
      </xdr:nvSpPr>
      <xdr:spPr>
        <a:xfrm>
          <a:off x="17106900" y="152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150813</xdr:rowOff>
    </xdr:from>
    <xdr:to>
      <xdr:col>81</xdr:col>
      <xdr:colOff>133350</xdr:colOff>
      <xdr:row>88</xdr:row>
      <xdr:rowOff>150813</xdr:rowOff>
    </xdr:to>
    <xdr:cxnSp macro="">
      <xdr:nvCxnSpPr>
        <xdr:cNvPr id="255" name="直線コネクタ 254"/>
        <xdr:cNvCxnSpPr/>
      </xdr:nvCxnSpPr>
      <xdr:spPr>
        <a:xfrm>
          <a:off x="16929100" y="1523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146384</xdr:rowOff>
    </xdr:from>
    <xdr:ext cx="762000" cy="259045"/>
    <xdr:sp macro="" textlink="">
      <xdr:nvSpPr>
        <xdr:cNvPr id="256" name="給与水準   （国との比較）最大値テキスト"/>
        <xdr:cNvSpPr txBox="1"/>
      </xdr:nvSpPr>
      <xdr:spPr>
        <a:xfrm>
          <a:off x="17106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60007</xdr:rowOff>
    </xdr:from>
    <xdr:to>
      <xdr:col>81</xdr:col>
      <xdr:colOff>133350</xdr:colOff>
      <xdr:row>81</xdr:row>
      <xdr:rowOff>60007</xdr:rowOff>
    </xdr:to>
    <xdr:cxnSp macro="">
      <xdr:nvCxnSpPr>
        <xdr:cNvPr id="257" name="直線コネクタ 256"/>
        <xdr:cNvCxnSpPr/>
      </xdr:nvCxnSpPr>
      <xdr:spPr>
        <a:xfrm>
          <a:off x="16929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68898</xdr:rowOff>
    </xdr:from>
    <xdr:to>
      <xdr:col>81</xdr:col>
      <xdr:colOff>44450</xdr:colOff>
      <xdr:row>88</xdr:row>
      <xdr:rowOff>36195</xdr:rowOff>
    </xdr:to>
    <xdr:cxnSp macro="">
      <xdr:nvCxnSpPr>
        <xdr:cNvPr id="258" name="直線コネクタ 257"/>
        <xdr:cNvCxnSpPr/>
      </xdr:nvCxnSpPr>
      <xdr:spPr>
        <a:xfrm>
          <a:off x="16179800" y="14985048"/>
          <a:ext cx="838200" cy="138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163847</xdr:rowOff>
    </xdr:from>
    <xdr:ext cx="762000" cy="259045"/>
    <xdr:sp macro="" textlink="">
      <xdr:nvSpPr>
        <xdr:cNvPr id="259" name="給与水準   （国との比較）平均値テキスト"/>
        <xdr:cNvSpPr txBox="1"/>
      </xdr:nvSpPr>
      <xdr:spPr>
        <a:xfrm>
          <a:off x="17106900" y="1473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60" name="フローチャート: 判断 259"/>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68898</xdr:rowOff>
    </xdr:from>
    <xdr:to>
      <xdr:col>77</xdr:col>
      <xdr:colOff>44450</xdr:colOff>
      <xdr:row>88</xdr:row>
      <xdr:rowOff>0</xdr:rowOff>
    </xdr:to>
    <xdr:cxnSp macro="">
      <xdr:nvCxnSpPr>
        <xdr:cNvPr id="261" name="直線コネクタ 260"/>
        <xdr:cNvCxnSpPr/>
      </xdr:nvCxnSpPr>
      <xdr:spPr>
        <a:xfrm flipV="1">
          <a:off x="15290800" y="14985048"/>
          <a:ext cx="889000" cy="10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62" name="フローチャート: 判断 261"/>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87647</xdr:rowOff>
    </xdr:from>
    <xdr:ext cx="736600" cy="259045"/>
    <xdr:sp macro="" textlink="">
      <xdr:nvSpPr>
        <xdr:cNvPr id="263" name="テキスト ボックス 262"/>
        <xdr:cNvSpPr txBox="1"/>
      </xdr:nvSpPr>
      <xdr:spPr>
        <a:xfrm>
          <a:off x="15798800" y="1466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20638</xdr:rowOff>
    </xdr:from>
    <xdr:to>
      <xdr:col>72</xdr:col>
      <xdr:colOff>203200</xdr:colOff>
      <xdr:row>88</xdr:row>
      <xdr:rowOff>0</xdr:rowOff>
    </xdr:to>
    <xdr:cxnSp macro="">
      <xdr:nvCxnSpPr>
        <xdr:cNvPr id="264" name="直線コネクタ 263"/>
        <xdr:cNvCxnSpPr/>
      </xdr:nvCxnSpPr>
      <xdr:spPr>
        <a:xfrm>
          <a:off x="14401800" y="14936788"/>
          <a:ext cx="889000" cy="150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147320</xdr:rowOff>
    </xdr:from>
    <xdr:to>
      <xdr:col>73</xdr:col>
      <xdr:colOff>44450</xdr:colOff>
      <xdr:row>87</xdr:row>
      <xdr:rowOff>77470</xdr:rowOff>
    </xdr:to>
    <xdr:sp macro="" textlink="">
      <xdr:nvSpPr>
        <xdr:cNvPr id="265" name="フローチャート: 判断 264"/>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87647</xdr:rowOff>
    </xdr:from>
    <xdr:ext cx="762000" cy="259045"/>
    <xdr:sp macro="" textlink="">
      <xdr:nvSpPr>
        <xdr:cNvPr id="266" name="テキスト ボックス 265"/>
        <xdr:cNvSpPr txBox="1"/>
      </xdr:nvSpPr>
      <xdr:spPr>
        <a:xfrm>
          <a:off x="14909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20638</xdr:rowOff>
    </xdr:from>
    <xdr:to>
      <xdr:col>68</xdr:col>
      <xdr:colOff>152400</xdr:colOff>
      <xdr:row>87</xdr:row>
      <xdr:rowOff>38736</xdr:rowOff>
    </xdr:to>
    <xdr:cxnSp macro="">
      <xdr:nvCxnSpPr>
        <xdr:cNvPr id="267" name="直線コネクタ 266"/>
        <xdr:cNvCxnSpPr/>
      </xdr:nvCxnSpPr>
      <xdr:spPr>
        <a:xfrm flipV="1">
          <a:off x="13512800" y="14936788"/>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147320</xdr:rowOff>
    </xdr:from>
    <xdr:to>
      <xdr:col>68</xdr:col>
      <xdr:colOff>203200</xdr:colOff>
      <xdr:row>87</xdr:row>
      <xdr:rowOff>77470</xdr:rowOff>
    </xdr:to>
    <xdr:sp macro="" textlink="">
      <xdr:nvSpPr>
        <xdr:cNvPr id="268" name="フローチャート: 判断 267"/>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62247</xdr:rowOff>
    </xdr:from>
    <xdr:ext cx="762000" cy="259045"/>
    <xdr:sp macro="" textlink="">
      <xdr:nvSpPr>
        <xdr:cNvPr id="269" name="テキスト ボックス 268"/>
        <xdr:cNvSpPr txBox="1"/>
      </xdr:nvSpPr>
      <xdr:spPr>
        <a:xfrm>
          <a:off x="14020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123189</xdr:rowOff>
    </xdr:from>
    <xdr:to>
      <xdr:col>64</xdr:col>
      <xdr:colOff>152400</xdr:colOff>
      <xdr:row>87</xdr:row>
      <xdr:rowOff>53339</xdr:rowOff>
    </xdr:to>
    <xdr:sp macro="" textlink="">
      <xdr:nvSpPr>
        <xdr:cNvPr id="270" name="フローチャート: 判断 269"/>
        <xdr:cNvSpPr/>
      </xdr:nvSpPr>
      <xdr:spPr>
        <a:xfrm>
          <a:off x="13462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63516</xdr:rowOff>
    </xdr:from>
    <xdr:ext cx="762000" cy="259045"/>
    <xdr:sp macro="" textlink="">
      <xdr:nvSpPr>
        <xdr:cNvPr id="271" name="テキスト ボックス 270"/>
        <xdr:cNvSpPr txBox="1"/>
      </xdr:nvSpPr>
      <xdr:spPr>
        <a:xfrm>
          <a:off x="13131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156845</xdr:rowOff>
    </xdr:from>
    <xdr:to>
      <xdr:col>81</xdr:col>
      <xdr:colOff>95250</xdr:colOff>
      <xdr:row>88</xdr:row>
      <xdr:rowOff>86995</xdr:rowOff>
    </xdr:to>
    <xdr:sp macro="" textlink="">
      <xdr:nvSpPr>
        <xdr:cNvPr id="277" name="楕円 276"/>
        <xdr:cNvSpPr/>
      </xdr:nvSpPr>
      <xdr:spPr>
        <a:xfrm>
          <a:off x="16967200" y="1507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52722</xdr:rowOff>
    </xdr:from>
    <xdr:ext cx="762000" cy="259045"/>
    <xdr:sp macro="" textlink="">
      <xdr:nvSpPr>
        <xdr:cNvPr id="278" name="給与水準   （国との比較）該当値テキスト"/>
        <xdr:cNvSpPr txBox="1"/>
      </xdr:nvSpPr>
      <xdr:spPr>
        <a:xfrm>
          <a:off x="17106900" y="14968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18098</xdr:rowOff>
    </xdr:from>
    <xdr:to>
      <xdr:col>77</xdr:col>
      <xdr:colOff>95250</xdr:colOff>
      <xdr:row>87</xdr:row>
      <xdr:rowOff>119698</xdr:rowOff>
    </xdr:to>
    <xdr:sp macro="" textlink="">
      <xdr:nvSpPr>
        <xdr:cNvPr id="279" name="楕円 278"/>
        <xdr:cNvSpPr/>
      </xdr:nvSpPr>
      <xdr:spPr>
        <a:xfrm>
          <a:off x="16129000" y="1493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104475</xdr:rowOff>
    </xdr:from>
    <xdr:ext cx="736600" cy="259045"/>
    <xdr:sp macro="" textlink="">
      <xdr:nvSpPr>
        <xdr:cNvPr id="280" name="テキスト ボックス 279"/>
        <xdr:cNvSpPr txBox="1"/>
      </xdr:nvSpPr>
      <xdr:spPr>
        <a:xfrm>
          <a:off x="15798800" y="15020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120650</xdr:rowOff>
    </xdr:from>
    <xdr:to>
      <xdr:col>73</xdr:col>
      <xdr:colOff>44450</xdr:colOff>
      <xdr:row>88</xdr:row>
      <xdr:rowOff>50800</xdr:rowOff>
    </xdr:to>
    <xdr:sp macro="" textlink="">
      <xdr:nvSpPr>
        <xdr:cNvPr id="281" name="楕円 280"/>
        <xdr:cNvSpPr/>
      </xdr:nvSpPr>
      <xdr:spPr>
        <a:xfrm>
          <a:off x="15240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35577</xdr:rowOff>
    </xdr:from>
    <xdr:ext cx="762000" cy="259045"/>
    <xdr:sp macro="" textlink="">
      <xdr:nvSpPr>
        <xdr:cNvPr id="282" name="テキスト ボックス 281"/>
        <xdr:cNvSpPr txBox="1"/>
      </xdr:nvSpPr>
      <xdr:spPr>
        <a:xfrm>
          <a:off x="14909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141288</xdr:rowOff>
    </xdr:from>
    <xdr:to>
      <xdr:col>68</xdr:col>
      <xdr:colOff>203200</xdr:colOff>
      <xdr:row>87</xdr:row>
      <xdr:rowOff>71438</xdr:rowOff>
    </xdr:to>
    <xdr:sp macro="" textlink="">
      <xdr:nvSpPr>
        <xdr:cNvPr id="283" name="楕円 282"/>
        <xdr:cNvSpPr/>
      </xdr:nvSpPr>
      <xdr:spPr>
        <a:xfrm>
          <a:off x="14351000" y="1488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81615</xdr:rowOff>
    </xdr:from>
    <xdr:ext cx="762000" cy="259045"/>
    <xdr:sp macro="" textlink="">
      <xdr:nvSpPr>
        <xdr:cNvPr id="284" name="テキスト ボックス 283"/>
        <xdr:cNvSpPr txBox="1"/>
      </xdr:nvSpPr>
      <xdr:spPr>
        <a:xfrm>
          <a:off x="14020800" y="14654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159386</xdr:rowOff>
    </xdr:from>
    <xdr:to>
      <xdr:col>64</xdr:col>
      <xdr:colOff>152400</xdr:colOff>
      <xdr:row>87</xdr:row>
      <xdr:rowOff>89536</xdr:rowOff>
    </xdr:to>
    <xdr:sp macro="" textlink="">
      <xdr:nvSpPr>
        <xdr:cNvPr id="285" name="楕円 284"/>
        <xdr:cNvSpPr/>
      </xdr:nvSpPr>
      <xdr:spPr>
        <a:xfrm>
          <a:off x="13462000" y="14904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74313</xdr:rowOff>
    </xdr:from>
    <xdr:ext cx="762000" cy="259045"/>
    <xdr:sp macro="" textlink="">
      <xdr:nvSpPr>
        <xdr:cNvPr id="286" name="テキスト ボックス 285"/>
        <xdr:cNvSpPr txBox="1"/>
      </xdr:nvSpPr>
      <xdr:spPr>
        <a:xfrm>
          <a:off x="13131800" y="14990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[41.59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第</a:t>
          </a:r>
          <a:r>
            <a:rPr kumimoji="1" lang="en-US" altLang="ja-JP" sz="1100" b="0" i="0" baseline="0">
              <a:solidFill>
                <a:schemeClr val="dk1"/>
              </a:solidFill>
              <a:effectLst/>
              <a:latin typeface="+mn-lt"/>
              <a:ea typeface="+mn-ea"/>
              <a:cs typeface="+mn-cs"/>
            </a:rPr>
            <a:t>3</a:t>
          </a:r>
          <a:r>
            <a:rPr kumimoji="1" lang="ja-JP" altLang="ja-JP" sz="1100" b="0" i="0" baseline="0">
              <a:solidFill>
                <a:schemeClr val="dk1"/>
              </a:solidFill>
              <a:effectLst/>
              <a:latin typeface="+mn-lt"/>
              <a:ea typeface="+mn-ea"/>
              <a:cs typeface="+mn-cs"/>
            </a:rPr>
            <a:t>次行財政改革大綱に基づき、組織の再編（課の統合）などにより、</a:t>
          </a:r>
          <a:r>
            <a:rPr kumimoji="1" lang="en-US" altLang="ja-JP" sz="1100" b="0" i="0" baseline="0">
              <a:solidFill>
                <a:schemeClr val="dk1"/>
              </a:solidFill>
              <a:effectLst/>
              <a:latin typeface="+mn-lt"/>
              <a:ea typeface="+mn-ea"/>
              <a:cs typeface="+mn-cs"/>
            </a:rPr>
            <a:t>H22</a:t>
          </a:r>
          <a:r>
            <a:rPr kumimoji="1" lang="ja-JP" altLang="ja-JP" sz="1100" b="0" i="0" baseline="0">
              <a:solidFill>
                <a:schemeClr val="dk1"/>
              </a:solidFill>
              <a:effectLst/>
              <a:latin typeface="+mn-lt"/>
              <a:ea typeface="+mn-ea"/>
              <a:cs typeface="+mn-cs"/>
            </a:rPr>
            <a:t>年度まで新規採用を凍結して削減を行ってきた経緯があるが、近年、</a:t>
          </a:r>
          <a:r>
            <a:rPr kumimoji="1" lang="ja-JP" altLang="en-US" sz="1100" b="0" i="0" baseline="0">
              <a:solidFill>
                <a:schemeClr val="dk1"/>
              </a:solidFill>
              <a:effectLst/>
              <a:latin typeface="+mn-lt"/>
              <a:ea typeface="+mn-ea"/>
              <a:cs typeface="+mn-cs"/>
            </a:rPr>
            <a:t>中途</a:t>
          </a:r>
          <a:r>
            <a:rPr kumimoji="1" lang="ja-JP" altLang="ja-JP" sz="1100" b="0" i="0" baseline="0">
              <a:solidFill>
                <a:schemeClr val="dk1"/>
              </a:solidFill>
              <a:effectLst/>
              <a:latin typeface="+mn-lt"/>
              <a:ea typeface="+mn-ea"/>
              <a:cs typeface="+mn-cs"/>
            </a:rPr>
            <a:t>採用を実施したことにより、比率は類似団体を上回っている。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これは人口規模が約</a:t>
          </a:r>
          <a:r>
            <a:rPr kumimoji="1" lang="en-US" altLang="ja-JP" sz="1100" b="0" i="0" baseline="0">
              <a:solidFill>
                <a:schemeClr val="dk1"/>
              </a:solidFill>
              <a:effectLst/>
              <a:latin typeface="+mn-lt"/>
              <a:ea typeface="+mn-ea"/>
              <a:cs typeface="+mn-cs"/>
            </a:rPr>
            <a:t>1,000</a:t>
          </a:r>
          <a:r>
            <a:rPr kumimoji="1" lang="ja-JP" altLang="ja-JP" sz="1100" b="0" i="0" baseline="0">
              <a:solidFill>
                <a:schemeClr val="dk1"/>
              </a:solidFill>
              <a:effectLst/>
              <a:latin typeface="+mn-lt"/>
              <a:ea typeface="+mn-ea"/>
              <a:cs typeface="+mn-cs"/>
            </a:rPr>
            <a:t>人と小規模で、必ずしも比率が人口規模に単純比例するものではないことから高い状況にあるが、今後も行政経費全体で財政の健全化に努めていく。</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39636</xdr:rowOff>
    </xdr:from>
    <xdr:to>
      <xdr:col>81</xdr:col>
      <xdr:colOff>44450</xdr:colOff>
      <xdr:row>67</xdr:row>
      <xdr:rowOff>101003</xdr:rowOff>
    </xdr:to>
    <xdr:cxnSp macro="">
      <xdr:nvCxnSpPr>
        <xdr:cNvPr id="313" name="直線コネクタ 312"/>
        <xdr:cNvCxnSpPr/>
      </xdr:nvCxnSpPr>
      <xdr:spPr>
        <a:xfrm flipV="1">
          <a:off x="17018000" y="10326636"/>
          <a:ext cx="0" cy="12615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73080</xdr:rowOff>
    </xdr:from>
    <xdr:ext cx="762000" cy="259045"/>
    <xdr:sp macro="" textlink="">
      <xdr:nvSpPr>
        <xdr:cNvPr id="314" name="定員管理の状況最小値テキスト"/>
        <xdr:cNvSpPr txBox="1"/>
      </xdr:nvSpPr>
      <xdr:spPr>
        <a:xfrm>
          <a:off x="17106900" y="1156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101003</xdr:rowOff>
    </xdr:from>
    <xdr:to>
      <xdr:col>81</xdr:col>
      <xdr:colOff>133350</xdr:colOff>
      <xdr:row>67</xdr:row>
      <xdr:rowOff>101003</xdr:rowOff>
    </xdr:to>
    <xdr:cxnSp macro="">
      <xdr:nvCxnSpPr>
        <xdr:cNvPr id="315" name="直線コネクタ 314"/>
        <xdr:cNvCxnSpPr/>
      </xdr:nvCxnSpPr>
      <xdr:spPr>
        <a:xfrm>
          <a:off x="16929100" y="1158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126013</xdr:rowOff>
    </xdr:from>
    <xdr:ext cx="762000" cy="259045"/>
    <xdr:sp macro="" textlink="">
      <xdr:nvSpPr>
        <xdr:cNvPr id="316" name="定員管理の状況最大値テキスト"/>
        <xdr:cNvSpPr txBox="1"/>
      </xdr:nvSpPr>
      <xdr:spPr>
        <a:xfrm>
          <a:off x="17106900" y="10070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39636</xdr:rowOff>
    </xdr:from>
    <xdr:to>
      <xdr:col>81</xdr:col>
      <xdr:colOff>133350</xdr:colOff>
      <xdr:row>60</xdr:row>
      <xdr:rowOff>39636</xdr:rowOff>
    </xdr:to>
    <xdr:cxnSp macro="">
      <xdr:nvCxnSpPr>
        <xdr:cNvPr id="317" name="直線コネクタ 316"/>
        <xdr:cNvCxnSpPr/>
      </xdr:nvCxnSpPr>
      <xdr:spPr>
        <a:xfrm>
          <a:off x="16929100" y="10326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48057</xdr:rowOff>
    </xdr:from>
    <xdr:to>
      <xdr:col>81</xdr:col>
      <xdr:colOff>44450</xdr:colOff>
      <xdr:row>64</xdr:row>
      <xdr:rowOff>101867</xdr:rowOff>
    </xdr:to>
    <xdr:cxnSp macro="">
      <xdr:nvCxnSpPr>
        <xdr:cNvPr id="318" name="直線コネクタ 317"/>
        <xdr:cNvCxnSpPr/>
      </xdr:nvCxnSpPr>
      <xdr:spPr>
        <a:xfrm>
          <a:off x="16179800" y="11020857"/>
          <a:ext cx="838200" cy="5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127334</xdr:rowOff>
    </xdr:from>
    <xdr:ext cx="762000" cy="259045"/>
    <xdr:sp macro="" textlink="">
      <xdr:nvSpPr>
        <xdr:cNvPr id="319" name="定員管理の状況平均値テキスト"/>
        <xdr:cNvSpPr txBox="1"/>
      </xdr:nvSpPr>
      <xdr:spPr>
        <a:xfrm>
          <a:off x="17106900" y="10414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110807</xdr:rowOff>
    </xdr:from>
    <xdr:to>
      <xdr:col>81</xdr:col>
      <xdr:colOff>95250</xdr:colOff>
      <xdr:row>62</xdr:row>
      <xdr:rowOff>40957</xdr:rowOff>
    </xdr:to>
    <xdr:sp macro="" textlink="">
      <xdr:nvSpPr>
        <xdr:cNvPr id="320" name="フローチャート: 判断 319"/>
        <xdr:cNvSpPr/>
      </xdr:nvSpPr>
      <xdr:spPr>
        <a:xfrm>
          <a:off x="169672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29718</xdr:rowOff>
    </xdr:from>
    <xdr:to>
      <xdr:col>77</xdr:col>
      <xdr:colOff>44450</xdr:colOff>
      <xdr:row>64</xdr:row>
      <xdr:rowOff>48057</xdr:rowOff>
    </xdr:to>
    <xdr:cxnSp macro="">
      <xdr:nvCxnSpPr>
        <xdr:cNvPr id="321" name="直線コネクタ 320"/>
        <xdr:cNvCxnSpPr/>
      </xdr:nvCxnSpPr>
      <xdr:spPr>
        <a:xfrm>
          <a:off x="15290800" y="11002518"/>
          <a:ext cx="889000" cy="18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101397</xdr:rowOff>
    </xdr:from>
    <xdr:to>
      <xdr:col>77</xdr:col>
      <xdr:colOff>95250</xdr:colOff>
      <xdr:row>62</xdr:row>
      <xdr:rowOff>31547</xdr:rowOff>
    </xdr:to>
    <xdr:sp macro="" textlink="">
      <xdr:nvSpPr>
        <xdr:cNvPr id="322" name="フローチャート: 判断 321"/>
        <xdr:cNvSpPr/>
      </xdr:nvSpPr>
      <xdr:spPr>
        <a:xfrm>
          <a:off x="16129000" y="1055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41724</xdr:rowOff>
    </xdr:from>
    <xdr:ext cx="736600" cy="259045"/>
    <xdr:sp macro="" textlink="">
      <xdr:nvSpPr>
        <xdr:cNvPr id="323" name="テキスト ボックス 322"/>
        <xdr:cNvSpPr txBox="1"/>
      </xdr:nvSpPr>
      <xdr:spPr>
        <a:xfrm>
          <a:off x="15798800" y="103287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29718</xdr:rowOff>
    </xdr:from>
    <xdr:to>
      <xdr:col>72</xdr:col>
      <xdr:colOff>203200</xdr:colOff>
      <xdr:row>64</xdr:row>
      <xdr:rowOff>48781</xdr:rowOff>
    </xdr:to>
    <xdr:cxnSp macro="">
      <xdr:nvCxnSpPr>
        <xdr:cNvPr id="324" name="直線コネクタ 323"/>
        <xdr:cNvCxnSpPr/>
      </xdr:nvCxnSpPr>
      <xdr:spPr>
        <a:xfrm flipV="1">
          <a:off x="14401800" y="11002518"/>
          <a:ext cx="889000" cy="19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88849</xdr:rowOff>
    </xdr:from>
    <xdr:to>
      <xdr:col>73</xdr:col>
      <xdr:colOff>44450</xdr:colOff>
      <xdr:row>62</xdr:row>
      <xdr:rowOff>18999</xdr:rowOff>
    </xdr:to>
    <xdr:sp macro="" textlink="">
      <xdr:nvSpPr>
        <xdr:cNvPr id="325" name="フローチャート: 判断 324"/>
        <xdr:cNvSpPr/>
      </xdr:nvSpPr>
      <xdr:spPr>
        <a:xfrm>
          <a:off x="15240000" y="1054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29176</xdr:rowOff>
    </xdr:from>
    <xdr:ext cx="762000" cy="259045"/>
    <xdr:sp macro="" textlink="">
      <xdr:nvSpPr>
        <xdr:cNvPr id="326" name="テキスト ボックス 325"/>
        <xdr:cNvSpPr txBox="1"/>
      </xdr:nvSpPr>
      <xdr:spPr>
        <a:xfrm>
          <a:off x="14909800" y="10316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154597</xdr:rowOff>
    </xdr:from>
    <xdr:to>
      <xdr:col>68</xdr:col>
      <xdr:colOff>152400</xdr:colOff>
      <xdr:row>64</xdr:row>
      <xdr:rowOff>48781</xdr:rowOff>
    </xdr:to>
    <xdr:cxnSp macro="">
      <xdr:nvCxnSpPr>
        <xdr:cNvPr id="327" name="直線コネクタ 326"/>
        <xdr:cNvCxnSpPr/>
      </xdr:nvCxnSpPr>
      <xdr:spPr>
        <a:xfrm>
          <a:off x="13512800" y="10955947"/>
          <a:ext cx="889000" cy="65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88367</xdr:rowOff>
    </xdr:from>
    <xdr:to>
      <xdr:col>68</xdr:col>
      <xdr:colOff>203200</xdr:colOff>
      <xdr:row>62</xdr:row>
      <xdr:rowOff>18517</xdr:rowOff>
    </xdr:to>
    <xdr:sp macro="" textlink="">
      <xdr:nvSpPr>
        <xdr:cNvPr id="328" name="フローチャート: 判断 327"/>
        <xdr:cNvSpPr/>
      </xdr:nvSpPr>
      <xdr:spPr>
        <a:xfrm>
          <a:off x="14351000" y="1054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28694</xdr:rowOff>
    </xdr:from>
    <xdr:ext cx="762000" cy="259045"/>
    <xdr:sp macro="" textlink="">
      <xdr:nvSpPr>
        <xdr:cNvPr id="329" name="テキスト ボックス 328"/>
        <xdr:cNvSpPr txBox="1"/>
      </xdr:nvSpPr>
      <xdr:spPr>
        <a:xfrm>
          <a:off x="14020800" y="10315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86678</xdr:rowOff>
    </xdr:from>
    <xdr:to>
      <xdr:col>64</xdr:col>
      <xdr:colOff>152400</xdr:colOff>
      <xdr:row>62</xdr:row>
      <xdr:rowOff>16828</xdr:rowOff>
    </xdr:to>
    <xdr:sp macro="" textlink="">
      <xdr:nvSpPr>
        <xdr:cNvPr id="330" name="フローチャート: 判断 329"/>
        <xdr:cNvSpPr/>
      </xdr:nvSpPr>
      <xdr:spPr>
        <a:xfrm>
          <a:off x="134620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27005</xdr:rowOff>
    </xdr:from>
    <xdr:ext cx="762000" cy="259045"/>
    <xdr:sp macro="" textlink="">
      <xdr:nvSpPr>
        <xdr:cNvPr id="331" name="テキスト ボックス 330"/>
        <xdr:cNvSpPr txBox="1"/>
      </xdr:nvSpPr>
      <xdr:spPr>
        <a:xfrm>
          <a:off x="13131800" y="1031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51067</xdr:rowOff>
    </xdr:from>
    <xdr:to>
      <xdr:col>81</xdr:col>
      <xdr:colOff>95250</xdr:colOff>
      <xdr:row>64</xdr:row>
      <xdr:rowOff>152667</xdr:rowOff>
    </xdr:to>
    <xdr:sp macro="" textlink="">
      <xdr:nvSpPr>
        <xdr:cNvPr id="337" name="楕円 336"/>
        <xdr:cNvSpPr/>
      </xdr:nvSpPr>
      <xdr:spPr>
        <a:xfrm>
          <a:off x="16967200" y="11023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23144</xdr:rowOff>
    </xdr:from>
    <xdr:ext cx="762000" cy="259045"/>
    <xdr:sp macro="" textlink="">
      <xdr:nvSpPr>
        <xdr:cNvPr id="338" name="定員管理の状況該当値テキスト"/>
        <xdr:cNvSpPr txBox="1"/>
      </xdr:nvSpPr>
      <xdr:spPr>
        <a:xfrm>
          <a:off x="17106900" y="10995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168707</xdr:rowOff>
    </xdr:from>
    <xdr:to>
      <xdr:col>77</xdr:col>
      <xdr:colOff>95250</xdr:colOff>
      <xdr:row>64</xdr:row>
      <xdr:rowOff>98857</xdr:rowOff>
    </xdr:to>
    <xdr:sp macro="" textlink="">
      <xdr:nvSpPr>
        <xdr:cNvPr id="339" name="楕円 338"/>
        <xdr:cNvSpPr/>
      </xdr:nvSpPr>
      <xdr:spPr>
        <a:xfrm>
          <a:off x="16129000" y="1097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83634</xdr:rowOff>
    </xdr:from>
    <xdr:ext cx="736600" cy="259045"/>
    <xdr:sp macro="" textlink="">
      <xdr:nvSpPr>
        <xdr:cNvPr id="340" name="テキスト ボックス 339"/>
        <xdr:cNvSpPr txBox="1"/>
      </xdr:nvSpPr>
      <xdr:spPr>
        <a:xfrm>
          <a:off x="15798800" y="11056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150368</xdr:rowOff>
    </xdr:from>
    <xdr:to>
      <xdr:col>73</xdr:col>
      <xdr:colOff>44450</xdr:colOff>
      <xdr:row>64</xdr:row>
      <xdr:rowOff>80518</xdr:rowOff>
    </xdr:to>
    <xdr:sp macro="" textlink="">
      <xdr:nvSpPr>
        <xdr:cNvPr id="341" name="楕円 340"/>
        <xdr:cNvSpPr/>
      </xdr:nvSpPr>
      <xdr:spPr>
        <a:xfrm>
          <a:off x="15240000" y="1095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65295</xdr:rowOff>
    </xdr:from>
    <xdr:ext cx="762000" cy="259045"/>
    <xdr:sp macro="" textlink="">
      <xdr:nvSpPr>
        <xdr:cNvPr id="342" name="テキスト ボックス 341"/>
        <xdr:cNvSpPr txBox="1"/>
      </xdr:nvSpPr>
      <xdr:spPr>
        <a:xfrm>
          <a:off x="14909800" y="11038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169431</xdr:rowOff>
    </xdr:from>
    <xdr:to>
      <xdr:col>68</xdr:col>
      <xdr:colOff>203200</xdr:colOff>
      <xdr:row>64</xdr:row>
      <xdr:rowOff>99581</xdr:rowOff>
    </xdr:to>
    <xdr:sp macro="" textlink="">
      <xdr:nvSpPr>
        <xdr:cNvPr id="343" name="楕円 342"/>
        <xdr:cNvSpPr/>
      </xdr:nvSpPr>
      <xdr:spPr>
        <a:xfrm>
          <a:off x="14351000" y="10970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84358</xdr:rowOff>
    </xdr:from>
    <xdr:ext cx="762000" cy="259045"/>
    <xdr:sp macro="" textlink="">
      <xdr:nvSpPr>
        <xdr:cNvPr id="344" name="テキスト ボックス 343"/>
        <xdr:cNvSpPr txBox="1"/>
      </xdr:nvSpPr>
      <xdr:spPr>
        <a:xfrm>
          <a:off x="14020800" y="11057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103797</xdr:rowOff>
    </xdr:from>
    <xdr:to>
      <xdr:col>64</xdr:col>
      <xdr:colOff>152400</xdr:colOff>
      <xdr:row>64</xdr:row>
      <xdr:rowOff>33947</xdr:rowOff>
    </xdr:to>
    <xdr:sp macro="" textlink="">
      <xdr:nvSpPr>
        <xdr:cNvPr id="345" name="楕円 344"/>
        <xdr:cNvSpPr/>
      </xdr:nvSpPr>
      <xdr:spPr>
        <a:xfrm>
          <a:off x="13462000" y="10905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18724</xdr:rowOff>
    </xdr:from>
    <xdr:ext cx="762000" cy="259045"/>
    <xdr:sp macro="" textlink="">
      <xdr:nvSpPr>
        <xdr:cNvPr id="346" name="テキスト ボックス 345"/>
        <xdr:cNvSpPr txBox="1"/>
      </xdr:nvSpPr>
      <xdr:spPr>
        <a:xfrm>
          <a:off x="13131800" y="10991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a:t>
          </a:r>
          <a:r>
            <a:rPr kumimoji="1" lang="en-US" altLang="ja-JP" sz="1100" b="0" i="0" baseline="0">
              <a:solidFill>
                <a:schemeClr val="dk1"/>
              </a:solidFill>
              <a:effectLst/>
              <a:latin typeface="+mn-lt"/>
              <a:ea typeface="+mn-ea"/>
              <a:cs typeface="+mn-cs"/>
            </a:rPr>
            <a:t>H23</a:t>
          </a:r>
          <a:r>
            <a:rPr kumimoji="1" lang="ja-JP" altLang="ja-JP"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25</a:t>
          </a:r>
          <a:r>
            <a:rPr kumimoji="1" lang="ja-JP" altLang="ja-JP"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H29</a:t>
          </a:r>
          <a:r>
            <a:rPr kumimoji="1" lang="ja-JP" altLang="ja-JP"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年度までに実施してきた大規模事業の実施に伴う過疎債の発行に加え、下水道施設整備及び簡易水道施設の更新事業における地方債発行により繰出金も多額となっている。</a:t>
          </a:r>
          <a:r>
            <a:rPr kumimoji="1" lang="en-US" altLang="ja-JP" sz="1100" b="0" i="0" baseline="0">
              <a:solidFill>
                <a:schemeClr val="dk1"/>
              </a:solidFill>
              <a:effectLst/>
              <a:latin typeface="+mn-lt"/>
              <a:ea typeface="+mn-ea"/>
              <a:cs typeface="+mn-cs"/>
            </a:rPr>
            <a:t>H29</a:t>
          </a:r>
          <a:r>
            <a:rPr kumimoji="1" lang="ja-JP" altLang="ja-JP"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R1</a:t>
          </a:r>
          <a:r>
            <a:rPr kumimoji="1" lang="ja-JP" altLang="ja-JP" sz="1100" b="0" i="0" baseline="0">
              <a:solidFill>
                <a:schemeClr val="dk1"/>
              </a:solidFill>
              <a:effectLst/>
              <a:latin typeface="+mn-lt"/>
              <a:ea typeface="+mn-ea"/>
              <a:cs typeface="+mn-cs"/>
            </a:rPr>
            <a:t>年度に</a:t>
          </a:r>
          <a:r>
            <a:rPr kumimoji="1" lang="ja-JP" altLang="en-US" sz="1100" b="0" i="0" baseline="0">
              <a:solidFill>
                <a:schemeClr val="dk1"/>
              </a:solidFill>
              <a:effectLst/>
              <a:latin typeface="+mn-lt"/>
              <a:ea typeface="+mn-ea"/>
              <a:cs typeface="+mn-cs"/>
            </a:rPr>
            <a:t>実施した</a:t>
          </a:r>
          <a:r>
            <a:rPr kumimoji="1" lang="ja-JP" altLang="ja-JP" sz="1100" b="0" i="0" baseline="0">
              <a:solidFill>
                <a:schemeClr val="dk1"/>
              </a:solidFill>
              <a:effectLst/>
              <a:latin typeface="+mn-lt"/>
              <a:ea typeface="+mn-ea"/>
              <a:cs typeface="+mn-cs"/>
            </a:rPr>
            <a:t>大規模事業</a:t>
          </a:r>
          <a:r>
            <a:rPr kumimoji="1" lang="ja-JP" altLang="en-US" sz="1100" b="0" i="0" baseline="0">
              <a:solidFill>
                <a:schemeClr val="dk1"/>
              </a:solidFill>
              <a:effectLst/>
              <a:latin typeface="+mn-lt"/>
              <a:ea typeface="+mn-ea"/>
              <a:cs typeface="+mn-cs"/>
            </a:rPr>
            <a:t>の影響で</a:t>
          </a:r>
          <a:r>
            <a:rPr kumimoji="1" lang="ja-JP" altLang="ja-JP" sz="1100" b="0" i="0" baseline="0">
              <a:solidFill>
                <a:schemeClr val="dk1"/>
              </a:solidFill>
              <a:effectLst/>
              <a:latin typeface="+mn-lt"/>
              <a:ea typeface="+mn-ea"/>
              <a:cs typeface="+mn-cs"/>
            </a:rPr>
            <a:t>一時的に上昇する見込みであるが、その後は新規発行地方債の抑制に努めていく。</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1778</xdr:rowOff>
    </xdr:from>
    <xdr:to>
      <xdr:col>81</xdr:col>
      <xdr:colOff>44450</xdr:colOff>
      <xdr:row>43</xdr:row>
      <xdr:rowOff>100076</xdr:rowOff>
    </xdr:to>
    <xdr:cxnSp macro="">
      <xdr:nvCxnSpPr>
        <xdr:cNvPr id="372" name="直線コネクタ 371"/>
        <xdr:cNvCxnSpPr/>
      </xdr:nvCxnSpPr>
      <xdr:spPr>
        <a:xfrm flipV="1">
          <a:off x="17018000" y="6516878"/>
          <a:ext cx="0" cy="9555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72153</xdr:rowOff>
    </xdr:from>
    <xdr:ext cx="762000" cy="259045"/>
    <xdr:sp macro="" textlink="">
      <xdr:nvSpPr>
        <xdr:cNvPr id="373" name="公債費負担の状況最小値テキスト"/>
        <xdr:cNvSpPr txBox="1"/>
      </xdr:nvSpPr>
      <xdr:spPr>
        <a:xfrm>
          <a:off x="17106900" y="7444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100076</xdr:rowOff>
    </xdr:from>
    <xdr:to>
      <xdr:col>81</xdr:col>
      <xdr:colOff>133350</xdr:colOff>
      <xdr:row>43</xdr:row>
      <xdr:rowOff>100076</xdr:rowOff>
    </xdr:to>
    <xdr:cxnSp macro="">
      <xdr:nvCxnSpPr>
        <xdr:cNvPr id="374" name="直線コネクタ 373"/>
        <xdr:cNvCxnSpPr/>
      </xdr:nvCxnSpPr>
      <xdr:spPr>
        <a:xfrm>
          <a:off x="16929100" y="7472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88155</xdr:rowOff>
    </xdr:from>
    <xdr:ext cx="762000" cy="259045"/>
    <xdr:sp macro="" textlink="">
      <xdr:nvSpPr>
        <xdr:cNvPr id="375" name="公債費負担の状況最大値テキスト"/>
        <xdr:cNvSpPr txBox="1"/>
      </xdr:nvSpPr>
      <xdr:spPr>
        <a:xfrm>
          <a:off x="17106900" y="6260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1778</xdr:rowOff>
    </xdr:from>
    <xdr:to>
      <xdr:col>81</xdr:col>
      <xdr:colOff>133350</xdr:colOff>
      <xdr:row>38</xdr:row>
      <xdr:rowOff>1778</xdr:rowOff>
    </xdr:to>
    <xdr:cxnSp macro="">
      <xdr:nvCxnSpPr>
        <xdr:cNvPr id="376" name="直線コネクタ 375"/>
        <xdr:cNvCxnSpPr/>
      </xdr:nvCxnSpPr>
      <xdr:spPr>
        <a:xfrm>
          <a:off x="16929100" y="651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141224</xdr:rowOff>
    </xdr:from>
    <xdr:to>
      <xdr:col>81</xdr:col>
      <xdr:colOff>44450</xdr:colOff>
      <xdr:row>43</xdr:row>
      <xdr:rowOff>153162</xdr:rowOff>
    </xdr:to>
    <xdr:cxnSp macro="">
      <xdr:nvCxnSpPr>
        <xdr:cNvPr id="377" name="直線コネクタ 376"/>
        <xdr:cNvCxnSpPr/>
      </xdr:nvCxnSpPr>
      <xdr:spPr>
        <a:xfrm flipV="1">
          <a:off x="16179800" y="7342124"/>
          <a:ext cx="8382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37101</xdr:rowOff>
    </xdr:from>
    <xdr:ext cx="762000" cy="259045"/>
    <xdr:sp macro="" textlink="">
      <xdr:nvSpPr>
        <xdr:cNvPr id="378" name="公債費負担の状況平均値テキスト"/>
        <xdr:cNvSpPr txBox="1"/>
      </xdr:nvSpPr>
      <xdr:spPr>
        <a:xfrm>
          <a:off x="17106900" y="6895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20574</xdr:rowOff>
    </xdr:from>
    <xdr:to>
      <xdr:col>81</xdr:col>
      <xdr:colOff>95250</xdr:colOff>
      <xdr:row>41</xdr:row>
      <xdr:rowOff>122174</xdr:rowOff>
    </xdr:to>
    <xdr:sp macro="" textlink="">
      <xdr:nvSpPr>
        <xdr:cNvPr id="379" name="フローチャート: 判断 378"/>
        <xdr:cNvSpPr/>
      </xdr:nvSpPr>
      <xdr:spPr>
        <a:xfrm>
          <a:off x="169672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153162</xdr:rowOff>
    </xdr:from>
    <xdr:to>
      <xdr:col>77</xdr:col>
      <xdr:colOff>44450</xdr:colOff>
      <xdr:row>44</xdr:row>
      <xdr:rowOff>5842</xdr:rowOff>
    </xdr:to>
    <xdr:cxnSp macro="">
      <xdr:nvCxnSpPr>
        <xdr:cNvPr id="380" name="直線コネクタ 379"/>
        <xdr:cNvCxnSpPr/>
      </xdr:nvCxnSpPr>
      <xdr:spPr>
        <a:xfrm flipV="1">
          <a:off x="15290800" y="7525512"/>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15748</xdr:rowOff>
    </xdr:from>
    <xdr:to>
      <xdr:col>77</xdr:col>
      <xdr:colOff>95250</xdr:colOff>
      <xdr:row>41</xdr:row>
      <xdr:rowOff>117348</xdr:rowOff>
    </xdr:to>
    <xdr:sp macro="" textlink="">
      <xdr:nvSpPr>
        <xdr:cNvPr id="381" name="フローチャート: 判断 380"/>
        <xdr:cNvSpPr/>
      </xdr:nvSpPr>
      <xdr:spPr>
        <a:xfrm>
          <a:off x="16129000" y="704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127525</xdr:rowOff>
    </xdr:from>
    <xdr:ext cx="736600" cy="259045"/>
    <xdr:sp macro="" textlink="">
      <xdr:nvSpPr>
        <xdr:cNvPr id="382" name="テキスト ボックス 381"/>
        <xdr:cNvSpPr txBox="1"/>
      </xdr:nvSpPr>
      <xdr:spPr>
        <a:xfrm>
          <a:off x="15798800" y="68140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90424</xdr:rowOff>
    </xdr:from>
    <xdr:to>
      <xdr:col>72</xdr:col>
      <xdr:colOff>203200</xdr:colOff>
      <xdr:row>44</xdr:row>
      <xdr:rowOff>5842</xdr:rowOff>
    </xdr:to>
    <xdr:cxnSp macro="">
      <xdr:nvCxnSpPr>
        <xdr:cNvPr id="383" name="直線コネクタ 382"/>
        <xdr:cNvCxnSpPr/>
      </xdr:nvCxnSpPr>
      <xdr:spPr>
        <a:xfrm>
          <a:off x="14401800" y="746277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6096</xdr:rowOff>
    </xdr:from>
    <xdr:to>
      <xdr:col>73</xdr:col>
      <xdr:colOff>44450</xdr:colOff>
      <xdr:row>41</xdr:row>
      <xdr:rowOff>107696</xdr:rowOff>
    </xdr:to>
    <xdr:sp macro="" textlink="">
      <xdr:nvSpPr>
        <xdr:cNvPr id="384" name="フローチャート: 判断 383"/>
        <xdr:cNvSpPr/>
      </xdr:nvSpPr>
      <xdr:spPr>
        <a:xfrm>
          <a:off x="15240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117873</xdr:rowOff>
    </xdr:from>
    <xdr:ext cx="762000" cy="259045"/>
    <xdr:sp macro="" textlink="">
      <xdr:nvSpPr>
        <xdr:cNvPr id="385" name="テキスト ボックス 384"/>
        <xdr:cNvSpPr txBox="1"/>
      </xdr:nvSpPr>
      <xdr:spPr>
        <a:xfrm>
          <a:off x="14909800" y="6804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141224</xdr:rowOff>
    </xdr:from>
    <xdr:to>
      <xdr:col>68</xdr:col>
      <xdr:colOff>152400</xdr:colOff>
      <xdr:row>43</xdr:row>
      <xdr:rowOff>90424</xdr:rowOff>
    </xdr:to>
    <xdr:cxnSp macro="">
      <xdr:nvCxnSpPr>
        <xdr:cNvPr id="386" name="直線コネクタ 385"/>
        <xdr:cNvCxnSpPr/>
      </xdr:nvCxnSpPr>
      <xdr:spPr>
        <a:xfrm>
          <a:off x="13512800" y="734212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6096</xdr:rowOff>
    </xdr:from>
    <xdr:to>
      <xdr:col>68</xdr:col>
      <xdr:colOff>203200</xdr:colOff>
      <xdr:row>41</xdr:row>
      <xdr:rowOff>107696</xdr:rowOff>
    </xdr:to>
    <xdr:sp macro="" textlink="">
      <xdr:nvSpPr>
        <xdr:cNvPr id="387" name="フローチャート: 判断 386"/>
        <xdr:cNvSpPr/>
      </xdr:nvSpPr>
      <xdr:spPr>
        <a:xfrm>
          <a:off x="14351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117873</xdr:rowOff>
    </xdr:from>
    <xdr:ext cx="762000" cy="259045"/>
    <xdr:sp macro="" textlink="">
      <xdr:nvSpPr>
        <xdr:cNvPr id="388" name="テキスト ボックス 387"/>
        <xdr:cNvSpPr txBox="1"/>
      </xdr:nvSpPr>
      <xdr:spPr>
        <a:xfrm>
          <a:off x="14020800" y="6804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20574</xdr:rowOff>
    </xdr:from>
    <xdr:to>
      <xdr:col>64</xdr:col>
      <xdr:colOff>152400</xdr:colOff>
      <xdr:row>41</xdr:row>
      <xdr:rowOff>122174</xdr:rowOff>
    </xdr:to>
    <xdr:sp macro="" textlink="">
      <xdr:nvSpPr>
        <xdr:cNvPr id="389" name="フローチャート: 判断 388"/>
        <xdr:cNvSpPr/>
      </xdr:nvSpPr>
      <xdr:spPr>
        <a:xfrm>
          <a:off x="13462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132351</xdr:rowOff>
    </xdr:from>
    <xdr:ext cx="762000" cy="259045"/>
    <xdr:sp macro="" textlink="">
      <xdr:nvSpPr>
        <xdr:cNvPr id="390" name="テキスト ボックス 389"/>
        <xdr:cNvSpPr txBox="1"/>
      </xdr:nvSpPr>
      <xdr:spPr>
        <a:xfrm>
          <a:off x="13131800" y="681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90424</xdr:rowOff>
    </xdr:from>
    <xdr:to>
      <xdr:col>81</xdr:col>
      <xdr:colOff>95250</xdr:colOff>
      <xdr:row>43</xdr:row>
      <xdr:rowOff>20574</xdr:rowOff>
    </xdr:to>
    <xdr:sp macro="" textlink="">
      <xdr:nvSpPr>
        <xdr:cNvPr id="396" name="楕円 395"/>
        <xdr:cNvSpPr/>
      </xdr:nvSpPr>
      <xdr:spPr>
        <a:xfrm>
          <a:off x="16967200" y="729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62501</xdr:rowOff>
    </xdr:from>
    <xdr:ext cx="762000" cy="259045"/>
    <xdr:sp macro="" textlink="">
      <xdr:nvSpPr>
        <xdr:cNvPr id="397" name="公債費負担の状況該当値テキスト"/>
        <xdr:cNvSpPr txBox="1"/>
      </xdr:nvSpPr>
      <xdr:spPr>
        <a:xfrm>
          <a:off x="17106900" y="7263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102362</xdr:rowOff>
    </xdr:from>
    <xdr:to>
      <xdr:col>77</xdr:col>
      <xdr:colOff>95250</xdr:colOff>
      <xdr:row>44</xdr:row>
      <xdr:rowOff>32512</xdr:rowOff>
    </xdr:to>
    <xdr:sp macro="" textlink="">
      <xdr:nvSpPr>
        <xdr:cNvPr id="398" name="楕円 397"/>
        <xdr:cNvSpPr/>
      </xdr:nvSpPr>
      <xdr:spPr>
        <a:xfrm>
          <a:off x="16129000" y="747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17289</xdr:rowOff>
    </xdr:from>
    <xdr:ext cx="736600" cy="259045"/>
    <xdr:sp macro="" textlink="">
      <xdr:nvSpPr>
        <xdr:cNvPr id="399" name="テキスト ボックス 398"/>
        <xdr:cNvSpPr txBox="1"/>
      </xdr:nvSpPr>
      <xdr:spPr>
        <a:xfrm>
          <a:off x="15798800" y="7561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126492</xdr:rowOff>
    </xdr:from>
    <xdr:to>
      <xdr:col>73</xdr:col>
      <xdr:colOff>44450</xdr:colOff>
      <xdr:row>44</xdr:row>
      <xdr:rowOff>56642</xdr:rowOff>
    </xdr:to>
    <xdr:sp macro="" textlink="">
      <xdr:nvSpPr>
        <xdr:cNvPr id="400" name="楕円 399"/>
        <xdr:cNvSpPr/>
      </xdr:nvSpPr>
      <xdr:spPr>
        <a:xfrm>
          <a:off x="15240000" y="749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41419</xdr:rowOff>
    </xdr:from>
    <xdr:ext cx="762000" cy="259045"/>
    <xdr:sp macro="" textlink="">
      <xdr:nvSpPr>
        <xdr:cNvPr id="401" name="テキスト ボックス 400"/>
        <xdr:cNvSpPr txBox="1"/>
      </xdr:nvSpPr>
      <xdr:spPr>
        <a:xfrm>
          <a:off x="14909800" y="7585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39624</xdr:rowOff>
    </xdr:from>
    <xdr:to>
      <xdr:col>68</xdr:col>
      <xdr:colOff>203200</xdr:colOff>
      <xdr:row>43</xdr:row>
      <xdr:rowOff>141224</xdr:rowOff>
    </xdr:to>
    <xdr:sp macro="" textlink="">
      <xdr:nvSpPr>
        <xdr:cNvPr id="402" name="楕円 401"/>
        <xdr:cNvSpPr/>
      </xdr:nvSpPr>
      <xdr:spPr>
        <a:xfrm>
          <a:off x="14351000" y="741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126001</xdr:rowOff>
    </xdr:from>
    <xdr:ext cx="762000" cy="259045"/>
    <xdr:sp macro="" textlink="">
      <xdr:nvSpPr>
        <xdr:cNvPr id="403" name="テキスト ボックス 402"/>
        <xdr:cNvSpPr txBox="1"/>
      </xdr:nvSpPr>
      <xdr:spPr>
        <a:xfrm>
          <a:off x="14020800" y="7498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90424</xdr:rowOff>
    </xdr:from>
    <xdr:to>
      <xdr:col>64</xdr:col>
      <xdr:colOff>152400</xdr:colOff>
      <xdr:row>43</xdr:row>
      <xdr:rowOff>20574</xdr:rowOff>
    </xdr:to>
    <xdr:sp macro="" textlink="">
      <xdr:nvSpPr>
        <xdr:cNvPr id="404" name="楕円 403"/>
        <xdr:cNvSpPr/>
      </xdr:nvSpPr>
      <xdr:spPr>
        <a:xfrm>
          <a:off x="13462000" y="729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5351</xdr:rowOff>
    </xdr:from>
    <xdr:ext cx="762000" cy="259045"/>
    <xdr:sp macro="" textlink="">
      <xdr:nvSpPr>
        <xdr:cNvPr id="405" name="テキスト ボックス 404"/>
        <xdr:cNvSpPr txBox="1"/>
      </xdr:nvSpPr>
      <xdr:spPr>
        <a:xfrm>
          <a:off x="13131800" y="737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将来の大きな財政負担となる地方債残高は、</a:t>
          </a:r>
          <a:r>
            <a:rPr kumimoji="1" lang="en-US" altLang="ja-JP" sz="1100" b="0" i="0" baseline="0">
              <a:solidFill>
                <a:schemeClr val="dk1"/>
              </a:solidFill>
              <a:effectLst/>
              <a:latin typeface="+mn-lt"/>
              <a:ea typeface="+mn-ea"/>
              <a:cs typeface="+mn-cs"/>
            </a:rPr>
            <a:t>H23</a:t>
          </a:r>
          <a:r>
            <a:rPr kumimoji="1" lang="ja-JP" altLang="ja-JP"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25</a:t>
          </a:r>
          <a:r>
            <a:rPr kumimoji="1" lang="ja-JP" altLang="ja-JP"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H29</a:t>
          </a:r>
          <a:r>
            <a:rPr kumimoji="1" lang="ja-JP" altLang="ja-JP"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年度までに実施してきた大規模事業の実施に伴う過疎債の発行により多額となっているが、地方交付税の公債費に算入される見込額と、財政調整基金、減債基金をはじめとする基金の保有により、結果的に算定されない状況となってい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97508</xdr:rowOff>
    </xdr:to>
    <xdr:cxnSp macro="">
      <xdr:nvCxnSpPr>
        <xdr:cNvPr id="434" name="直線コネクタ 433"/>
        <xdr:cNvCxnSpPr/>
      </xdr:nvCxnSpPr>
      <xdr:spPr>
        <a:xfrm flipV="1">
          <a:off x="17018000" y="2370667"/>
          <a:ext cx="0" cy="14987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69585</xdr:rowOff>
    </xdr:from>
    <xdr:ext cx="762000" cy="259045"/>
    <xdr:sp macro="" textlink="">
      <xdr:nvSpPr>
        <xdr:cNvPr id="435" name="将来負担の状況最小値テキスト"/>
        <xdr:cNvSpPr txBox="1"/>
      </xdr:nvSpPr>
      <xdr:spPr>
        <a:xfrm>
          <a:off x="17106900" y="384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97508</xdr:rowOff>
    </xdr:from>
    <xdr:to>
      <xdr:col>81</xdr:col>
      <xdr:colOff>133350</xdr:colOff>
      <xdr:row>22</xdr:row>
      <xdr:rowOff>97508</xdr:rowOff>
    </xdr:to>
    <xdr:cxnSp macro="">
      <xdr:nvCxnSpPr>
        <xdr:cNvPr id="436" name="直線コネクタ 435"/>
        <xdr:cNvCxnSpPr/>
      </xdr:nvCxnSpPr>
      <xdr:spPr>
        <a:xfrm>
          <a:off x="16929100" y="3869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7"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9"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0" name="フローチャート: 判断 439"/>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1" name="フローチャート: 判断 440"/>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2" name="テキスト ボックス 441"/>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3" name="フローチャート: 判断 442"/>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4" name="テキスト ボックス 443"/>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5" name="フローチャート: 判断 444"/>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6" name="テキスト ボックス 445"/>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7" name="フローチャート: 判断 446"/>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8" name="テキスト ボックス 447"/>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北海道西興部村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1,058
1,031
308.08
2,679,506
2,654,452
24,754
1,400,901
3,991,487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類似団体と比較すると、人件費に係る経常収支比率は</a:t>
          </a:r>
          <a:r>
            <a:rPr kumimoji="1" lang="en-US" altLang="ja-JP" sz="1100" b="0" i="0" baseline="0">
              <a:solidFill>
                <a:schemeClr val="dk1"/>
              </a:solidFill>
              <a:effectLst/>
              <a:latin typeface="+mn-lt"/>
              <a:ea typeface="+mn-ea"/>
              <a:cs typeface="+mn-cs"/>
            </a:rPr>
            <a:t>5%</a:t>
          </a:r>
          <a:r>
            <a:rPr kumimoji="1" lang="ja-JP" altLang="ja-JP" sz="1100" b="0" i="0" baseline="0">
              <a:solidFill>
                <a:schemeClr val="dk1"/>
              </a:solidFill>
              <a:effectLst/>
              <a:latin typeface="+mn-lt"/>
              <a:ea typeface="+mn-ea"/>
              <a:cs typeface="+mn-cs"/>
            </a:rPr>
            <a:t>程度増えている</a:t>
          </a:r>
          <a:r>
            <a:rPr kumimoji="1" lang="ja-JP" altLang="en-US" sz="1100" b="0" i="0" baseline="0">
              <a:solidFill>
                <a:schemeClr val="dk1"/>
              </a:solidFill>
              <a:effectLst/>
              <a:latin typeface="+mn-lt"/>
              <a:ea typeface="+mn-ea"/>
              <a:cs typeface="+mn-cs"/>
            </a:rPr>
            <a:t>。</a:t>
          </a:r>
          <a:endParaRPr lang="ja-JP" altLang="ja-JP" sz="1400">
            <a:effectLst/>
          </a:endParaRPr>
        </a:p>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これは、近年の</a:t>
          </a:r>
          <a:r>
            <a:rPr kumimoji="1" lang="ja-JP" altLang="en-US" sz="1100" b="0" i="0" baseline="0">
              <a:solidFill>
                <a:schemeClr val="dk1"/>
              </a:solidFill>
              <a:effectLst/>
              <a:latin typeface="+mn-lt"/>
              <a:ea typeface="+mn-ea"/>
              <a:cs typeface="+mn-cs"/>
            </a:rPr>
            <a:t>中途</a:t>
          </a:r>
          <a:r>
            <a:rPr kumimoji="1" lang="ja-JP" altLang="ja-JP" sz="1100" b="0" i="0" baseline="0">
              <a:solidFill>
                <a:schemeClr val="dk1"/>
              </a:solidFill>
              <a:effectLst/>
              <a:latin typeface="+mn-lt"/>
              <a:ea typeface="+mn-ea"/>
              <a:cs typeface="+mn-cs"/>
            </a:rPr>
            <a:t>採用</a:t>
          </a:r>
          <a:r>
            <a:rPr kumimoji="1" lang="ja-JP" altLang="en-US" sz="1100" b="0" i="0" baseline="0">
              <a:solidFill>
                <a:schemeClr val="dk1"/>
              </a:solidFill>
              <a:effectLst/>
              <a:latin typeface="+mn-lt"/>
              <a:ea typeface="+mn-ea"/>
              <a:cs typeface="+mn-cs"/>
            </a:rPr>
            <a:t>者の</a:t>
          </a:r>
          <a:r>
            <a:rPr kumimoji="1" lang="ja-JP" altLang="ja-JP" sz="1100" b="0" i="0" baseline="0">
              <a:solidFill>
                <a:schemeClr val="dk1"/>
              </a:solidFill>
              <a:effectLst/>
              <a:latin typeface="+mn-lt"/>
              <a:ea typeface="+mn-ea"/>
              <a:cs typeface="+mn-cs"/>
            </a:rPr>
            <a:t>増に伴うものであり、今後は退職者の増加により人件費の抑制が見込まれる。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xdr:rowOff>
    </xdr:from>
    <xdr:to>
      <xdr:col>24</xdr:col>
      <xdr:colOff>25400</xdr:colOff>
      <xdr:row>41</xdr:row>
      <xdr:rowOff>10414</xdr:rowOff>
    </xdr:to>
    <xdr:cxnSp macro="">
      <xdr:nvCxnSpPr>
        <xdr:cNvPr id="59" name="直線コネクタ 58"/>
        <xdr:cNvCxnSpPr/>
      </xdr:nvCxnSpPr>
      <xdr:spPr>
        <a:xfrm flipV="1">
          <a:off x="4826000" y="584200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99077</xdr:rowOff>
    </xdr:from>
    <xdr:ext cx="762000" cy="259045"/>
    <xdr:sp macro="" textlink="">
      <xdr:nvSpPr>
        <xdr:cNvPr id="62" name="人件費最大値テキスト"/>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xdr:rowOff>
    </xdr:from>
    <xdr:to>
      <xdr:col>24</xdr:col>
      <xdr:colOff>114300</xdr:colOff>
      <xdr:row>34</xdr:row>
      <xdr:rowOff>12700</xdr:rowOff>
    </xdr:to>
    <xdr:cxnSp macro="">
      <xdr:nvCxnSpPr>
        <xdr:cNvPr id="63" name="直線コネクタ 62"/>
        <xdr:cNvCxnSpPr/>
      </xdr:nvCxnSpPr>
      <xdr:spPr>
        <a:xfrm>
          <a:off x="4737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40132</xdr:rowOff>
    </xdr:from>
    <xdr:to>
      <xdr:col>24</xdr:col>
      <xdr:colOff>25400</xdr:colOff>
      <xdr:row>39</xdr:row>
      <xdr:rowOff>1270</xdr:rowOff>
    </xdr:to>
    <xdr:cxnSp macro="">
      <xdr:nvCxnSpPr>
        <xdr:cNvPr id="64" name="直線コネクタ 63"/>
        <xdr:cNvCxnSpPr/>
      </xdr:nvCxnSpPr>
      <xdr:spPr>
        <a:xfrm>
          <a:off x="3987800" y="6555232"/>
          <a:ext cx="8382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53865</xdr:rowOff>
    </xdr:from>
    <xdr:ext cx="762000" cy="259045"/>
    <xdr:sp macro="" textlink="">
      <xdr:nvSpPr>
        <xdr:cNvPr id="65" name="人件費平均値テキスト"/>
        <xdr:cNvSpPr txBox="1"/>
      </xdr:nvSpPr>
      <xdr:spPr>
        <a:xfrm>
          <a:off x="4914900" y="6226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37338</xdr:rowOff>
    </xdr:from>
    <xdr:to>
      <xdr:col>24</xdr:col>
      <xdr:colOff>76200</xdr:colOff>
      <xdr:row>37</xdr:row>
      <xdr:rowOff>138938</xdr:rowOff>
    </xdr:to>
    <xdr:sp macro="" textlink="">
      <xdr:nvSpPr>
        <xdr:cNvPr id="66" name="フローチャート: 判断 65"/>
        <xdr:cNvSpPr/>
      </xdr:nvSpPr>
      <xdr:spPr>
        <a:xfrm>
          <a:off x="4775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40132</xdr:rowOff>
    </xdr:from>
    <xdr:to>
      <xdr:col>19</xdr:col>
      <xdr:colOff>187325</xdr:colOff>
      <xdr:row>38</xdr:row>
      <xdr:rowOff>94996</xdr:rowOff>
    </xdr:to>
    <xdr:cxnSp macro="">
      <xdr:nvCxnSpPr>
        <xdr:cNvPr id="67" name="直線コネクタ 66"/>
        <xdr:cNvCxnSpPr/>
      </xdr:nvCxnSpPr>
      <xdr:spPr>
        <a:xfrm flipV="1">
          <a:off x="3098800" y="655523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112539</xdr:rowOff>
    </xdr:from>
    <xdr:ext cx="736600" cy="259045"/>
    <xdr:sp macro="" textlink="">
      <xdr:nvSpPr>
        <xdr:cNvPr id="69" name="テキスト ボックス 68"/>
        <xdr:cNvSpPr txBox="1"/>
      </xdr:nvSpPr>
      <xdr:spPr>
        <a:xfrm>
          <a:off x="3606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12700</xdr:rowOff>
    </xdr:from>
    <xdr:to>
      <xdr:col>15</xdr:col>
      <xdr:colOff>98425</xdr:colOff>
      <xdr:row>38</xdr:row>
      <xdr:rowOff>94996</xdr:rowOff>
    </xdr:to>
    <xdr:cxnSp macro="">
      <xdr:nvCxnSpPr>
        <xdr:cNvPr id="70" name="直線コネクタ 69"/>
        <xdr:cNvCxnSpPr/>
      </xdr:nvCxnSpPr>
      <xdr:spPr>
        <a:xfrm>
          <a:off x="2209800" y="652780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153924</xdr:rowOff>
    </xdr:from>
    <xdr:to>
      <xdr:col>15</xdr:col>
      <xdr:colOff>149225</xdr:colOff>
      <xdr:row>37</xdr:row>
      <xdr:rowOff>84074</xdr:rowOff>
    </xdr:to>
    <xdr:sp macro="" textlink="">
      <xdr:nvSpPr>
        <xdr:cNvPr id="71" name="フローチャート: 判断 70"/>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94251</xdr:rowOff>
    </xdr:from>
    <xdr:ext cx="762000" cy="259045"/>
    <xdr:sp macro="" textlink="">
      <xdr:nvSpPr>
        <xdr:cNvPr id="72" name="テキスト ボックス 71"/>
        <xdr:cNvSpPr txBox="1"/>
      </xdr:nvSpPr>
      <xdr:spPr>
        <a:xfrm>
          <a:off x="2717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106426</xdr:rowOff>
    </xdr:from>
    <xdr:to>
      <xdr:col>11</xdr:col>
      <xdr:colOff>9525</xdr:colOff>
      <xdr:row>38</xdr:row>
      <xdr:rowOff>12700</xdr:rowOff>
    </xdr:to>
    <xdr:cxnSp macro="">
      <xdr:nvCxnSpPr>
        <xdr:cNvPr id="73" name="直線コネクタ 72"/>
        <xdr:cNvCxnSpPr/>
      </xdr:nvCxnSpPr>
      <xdr:spPr>
        <a:xfrm>
          <a:off x="1320800" y="645007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66819</xdr:rowOff>
    </xdr:from>
    <xdr:ext cx="762000" cy="259045"/>
    <xdr:sp macro="" textlink="">
      <xdr:nvSpPr>
        <xdr:cNvPr id="75" name="テキスト ボックス 74"/>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108204</xdr:rowOff>
    </xdr:from>
    <xdr:to>
      <xdr:col>6</xdr:col>
      <xdr:colOff>171450</xdr:colOff>
      <xdr:row>37</xdr:row>
      <xdr:rowOff>38354</xdr:rowOff>
    </xdr:to>
    <xdr:sp macro="" textlink="">
      <xdr:nvSpPr>
        <xdr:cNvPr id="76" name="フローチャート: 判断 75"/>
        <xdr:cNvSpPr/>
      </xdr:nvSpPr>
      <xdr:spPr>
        <a:xfrm>
          <a:off x="1270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48531</xdr:rowOff>
    </xdr:from>
    <xdr:ext cx="762000" cy="259045"/>
    <xdr:sp macro="" textlink="">
      <xdr:nvSpPr>
        <xdr:cNvPr id="77" name="テキスト ボックス 76"/>
        <xdr:cNvSpPr txBox="1"/>
      </xdr:nvSpPr>
      <xdr:spPr>
        <a:xfrm>
          <a:off x="939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121920</xdr:rowOff>
    </xdr:from>
    <xdr:to>
      <xdr:col>24</xdr:col>
      <xdr:colOff>76200</xdr:colOff>
      <xdr:row>39</xdr:row>
      <xdr:rowOff>52070</xdr:rowOff>
    </xdr:to>
    <xdr:sp macro="" textlink="">
      <xdr:nvSpPr>
        <xdr:cNvPr id="83" name="楕円 82"/>
        <xdr:cNvSpPr/>
      </xdr:nvSpPr>
      <xdr:spPr>
        <a:xfrm>
          <a:off x="47752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93997</xdr:rowOff>
    </xdr:from>
    <xdr:ext cx="762000" cy="259045"/>
    <xdr:sp macro="" textlink="">
      <xdr:nvSpPr>
        <xdr:cNvPr id="84" name="人件費該当値テキスト"/>
        <xdr:cNvSpPr txBox="1"/>
      </xdr:nvSpPr>
      <xdr:spPr>
        <a:xfrm>
          <a:off x="49149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160782</xdr:rowOff>
    </xdr:from>
    <xdr:to>
      <xdr:col>20</xdr:col>
      <xdr:colOff>38100</xdr:colOff>
      <xdr:row>38</xdr:row>
      <xdr:rowOff>90932</xdr:rowOff>
    </xdr:to>
    <xdr:sp macro="" textlink="">
      <xdr:nvSpPr>
        <xdr:cNvPr id="85" name="楕円 84"/>
        <xdr:cNvSpPr/>
      </xdr:nvSpPr>
      <xdr:spPr>
        <a:xfrm>
          <a:off x="39370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75709</xdr:rowOff>
    </xdr:from>
    <xdr:ext cx="736600" cy="259045"/>
    <xdr:sp macro="" textlink="">
      <xdr:nvSpPr>
        <xdr:cNvPr id="86" name="テキスト ボックス 85"/>
        <xdr:cNvSpPr txBox="1"/>
      </xdr:nvSpPr>
      <xdr:spPr>
        <a:xfrm>
          <a:off x="3606800" y="6590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44196</xdr:rowOff>
    </xdr:from>
    <xdr:to>
      <xdr:col>15</xdr:col>
      <xdr:colOff>149225</xdr:colOff>
      <xdr:row>38</xdr:row>
      <xdr:rowOff>145796</xdr:rowOff>
    </xdr:to>
    <xdr:sp macro="" textlink="">
      <xdr:nvSpPr>
        <xdr:cNvPr id="87" name="楕円 86"/>
        <xdr:cNvSpPr/>
      </xdr:nvSpPr>
      <xdr:spPr>
        <a:xfrm>
          <a:off x="3048000" y="655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130573</xdr:rowOff>
    </xdr:from>
    <xdr:ext cx="762000" cy="259045"/>
    <xdr:sp macro="" textlink="">
      <xdr:nvSpPr>
        <xdr:cNvPr id="88" name="テキスト ボックス 87"/>
        <xdr:cNvSpPr txBox="1"/>
      </xdr:nvSpPr>
      <xdr:spPr>
        <a:xfrm>
          <a:off x="2717800" y="664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133350</xdr:rowOff>
    </xdr:from>
    <xdr:to>
      <xdr:col>11</xdr:col>
      <xdr:colOff>60325</xdr:colOff>
      <xdr:row>38</xdr:row>
      <xdr:rowOff>63500</xdr:rowOff>
    </xdr:to>
    <xdr:sp macro="" textlink="">
      <xdr:nvSpPr>
        <xdr:cNvPr id="89" name="楕円 88"/>
        <xdr:cNvSpPr/>
      </xdr:nvSpPr>
      <xdr:spPr>
        <a:xfrm>
          <a:off x="2159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48277</xdr:rowOff>
    </xdr:from>
    <xdr:ext cx="762000" cy="259045"/>
    <xdr:sp macro="" textlink="">
      <xdr:nvSpPr>
        <xdr:cNvPr id="90" name="テキスト ボックス 89"/>
        <xdr:cNvSpPr txBox="1"/>
      </xdr:nvSpPr>
      <xdr:spPr>
        <a:xfrm>
          <a:off x="1828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55626</xdr:rowOff>
    </xdr:from>
    <xdr:to>
      <xdr:col>6</xdr:col>
      <xdr:colOff>171450</xdr:colOff>
      <xdr:row>37</xdr:row>
      <xdr:rowOff>157226</xdr:rowOff>
    </xdr:to>
    <xdr:sp macro="" textlink="">
      <xdr:nvSpPr>
        <xdr:cNvPr id="91" name="楕円 90"/>
        <xdr:cNvSpPr/>
      </xdr:nvSpPr>
      <xdr:spPr>
        <a:xfrm>
          <a:off x="1270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142003</xdr:rowOff>
    </xdr:from>
    <xdr:ext cx="762000" cy="259045"/>
    <xdr:sp macro="" textlink="">
      <xdr:nvSpPr>
        <xdr:cNvPr id="92" name="テキスト ボックス 91"/>
        <xdr:cNvSpPr txBox="1"/>
      </xdr:nvSpPr>
      <xdr:spPr>
        <a:xfrm>
          <a:off x="939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類似団体と比較すると、物件費に係る経常収支比率は低くなっているが、これは第</a:t>
          </a:r>
          <a:r>
            <a:rPr kumimoji="1" lang="en-US" altLang="ja-JP" sz="1100" b="0" i="0" baseline="0">
              <a:solidFill>
                <a:schemeClr val="dk1"/>
              </a:solidFill>
              <a:effectLst/>
              <a:latin typeface="+mn-lt"/>
              <a:ea typeface="+mn-ea"/>
              <a:cs typeface="+mn-cs"/>
            </a:rPr>
            <a:t>3</a:t>
          </a:r>
          <a:r>
            <a:rPr kumimoji="1" lang="ja-JP" altLang="ja-JP" sz="1100" b="0" i="0" baseline="0">
              <a:solidFill>
                <a:schemeClr val="dk1"/>
              </a:solidFill>
              <a:effectLst/>
              <a:latin typeface="+mn-lt"/>
              <a:ea typeface="+mn-ea"/>
              <a:cs typeface="+mn-cs"/>
            </a:rPr>
            <a:t>次行財政改革大綱や集中改革プランの継続や行財政経費の日々の節約に抑制によるものであ</a:t>
          </a:r>
          <a:r>
            <a:rPr kumimoji="1" lang="ja-JP" altLang="en-US" sz="1100" b="0" i="0" baseline="0">
              <a:solidFill>
                <a:schemeClr val="dk1"/>
              </a:solidFill>
              <a:effectLst/>
              <a:latin typeface="+mn-lt"/>
              <a:ea typeface="+mn-ea"/>
              <a:cs typeface="+mn-cs"/>
            </a:rPr>
            <a:t>り、引き続き</a:t>
          </a:r>
          <a:r>
            <a:rPr kumimoji="1" lang="ja-JP" altLang="ja-JP" sz="1100" b="0" i="0" baseline="0">
              <a:solidFill>
                <a:schemeClr val="dk1"/>
              </a:solidFill>
              <a:effectLst/>
              <a:latin typeface="+mn-lt"/>
              <a:ea typeface="+mn-ea"/>
              <a:cs typeface="+mn-cs"/>
            </a:rPr>
            <a:t>抑制に努める。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8128</xdr:rowOff>
    </xdr:from>
    <xdr:to>
      <xdr:col>82</xdr:col>
      <xdr:colOff>107950</xdr:colOff>
      <xdr:row>20</xdr:row>
      <xdr:rowOff>40132</xdr:rowOff>
    </xdr:to>
    <xdr:cxnSp macro="">
      <xdr:nvCxnSpPr>
        <xdr:cNvPr id="117" name="直線コネクタ 116"/>
        <xdr:cNvCxnSpPr/>
      </xdr:nvCxnSpPr>
      <xdr:spPr>
        <a:xfrm flipV="1">
          <a:off x="16510000" y="2408428"/>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12209</xdr:rowOff>
    </xdr:from>
    <xdr:ext cx="762000" cy="259045"/>
    <xdr:sp macro="" textlink="">
      <xdr:nvSpPr>
        <xdr:cNvPr id="118" name="物件費最小値テキスト"/>
        <xdr:cNvSpPr txBox="1"/>
      </xdr:nvSpPr>
      <xdr:spPr>
        <a:xfrm>
          <a:off x="16598900" y="344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40132</xdr:rowOff>
    </xdr:from>
    <xdr:to>
      <xdr:col>82</xdr:col>
      <xdr:colOff>196850</xdr:colOff>
      <xdr:row>20</xdr:row>
      <xdr:rowOff>40132</xdr:rowOff>
    </xdr:to>
    <xdr:cxnSp macro="">
      <xdr:nvCxnSpPr>
        <xdr:cNvPr id="119" name="直線コネクタ 118"/>
        <xdr:cNvCxnSpPr/>
      </xdr:nvCxnSpPr>
      <xdr:spPr>
        <a:xfrm>
          <a:off x="16421100" y="3469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94505</xdr:rowOff>
    </xdr:from>
    <xdr:ext cx="762000" cy="259045"/>
    <xdr:sp macro="" textlink="">
      <xdr:nvSpPr>
        <xdr:cNvPr id="120" name="物件費最大値テキスト"/>
        <xdr:cNvSpPr txBox="1"/>
      </xdr:nvSpPr>
      <xdr:spPr>
        <a:xfrm>
          <a:off x="16598900" y="2151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8128</xdr:rowOff>
    </xdr:from>
    <xdr:to>
      <xdr:col>82</xdr:col>
      <xdr:colOff>196850</xdr:colOff>
      <xdr:row>14</xdr:row>
      <xdr:rowOff>8128</xdr:rowOff>
    </xdr:to>
    <xdr:cxnSp macro="">
      <xdr:nvCxnSpPr>
        <xdr:cNvPr id="121" name="直線コネクタ 120"/>
        <xdr:cNvCxnSpPr/>
      </xdr:nvCxnSpPr>
      <xdr:spPr>
        <a:xfrm>
          <a:off x="16421100" y="240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3556</xdr:rowOff>
    </xdr:from>
    <xdr:to>
      <xdr:col>82</xdr:col>
      <xdr:colOff>107950</xdr:colOff>
      <xdr:row>17</xdr:row>
      <xdr:rowOff>1270</xdr:rowOff>
    </xdr:to>
    <xdr:cxnSp macro="">
      <xdr:nvCxnSpPr>
        <xdr:cNvPr id="122" name="直線コネクタ 121"/>
        <xdr:cNvCxnSpPr/>
      </xdr:nvCxnSpPr>
      <xdr:spPr>
        <a:xfrm flipV="1">
          <a:off x="15671800" y="2746756"/>
          <a:ext cx="8382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116857</xdr:rowOff>
    </xdr:from>
    <xdr:ext cx="762000" cy="259045"/>
    <xdr:sp macro="" textlink="">
      <xdr:nvSpPr>
        <xdr:cNvPr id="123" name="物件費平均値テキスト"/>
        <xdr:cNvSpPr txBox="1"/>
      </xdr:nvSpPr>
      <xdr:spPr>
        <a:xfrm>
          <a:off x="16598900" y="286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144780</xdr:rowOff>
    </xdr:from>
    <xdr:to>
      <xdr:col>82</xdr:col>
      <xdr:colOff>158750</xdr:colOff>
      <xdr:row>17</xdr:row>
      <xdr:rowOff>74930</xdr:rowOff>
    </xdr:to>
    <xdr:sp macro="" textlink="">
      <xdr:nvSpPr>
        <xdr:cNvPr id="124" name="フローチャート: 判断 123"/>
        <xdr:cNvSpPr/>
      </xdr:nvSpPr>
      <xdr:spPr>
        <a:xfrm>
          <a:off x="164592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1270</xdr:rowOff>
    </xdr:from>
    <xdr:to>
      <xdr:col>78</xdr:col>
      <xdr:colOff>69850</xdr:colOff>
      <xdr:row>17</xdr:row>
      <xdr:rowOff>83566</xdr:rowOff>
    </xdr:to>
    <xdr:cxnSp macro="">
      <xdr:nvCxnSpPr>
        <xdr:cNvPr id="125" name="直線コネクタ 124"/>
        <xdr:cNvCxnSpPr/>
      </xdr:nvCxnSpPr>
      <xdr:spPr>
        <a:xfrm flipV="1">
          <a:off x="14782800" y="291592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55626</xdr:rowOff>
    </xdr:from>
    <xdr:to>
      <xdr:col>78</xdr:col>
      <xdr:colOff>120650</xdr:colOff>
      <xdr:row>17</xdr:row>
      <xdr:rowOff>157226</xdr:rowOff>
    </xdr:to>
    <xdr:sp macro="" textlink="">
      <xdr:nvSpPr>
        <xdr:cNvPr id="126" name="フローチャート: 判断 125"/>
        <xdr:cNvSpPr/>
      </xdr:nvSpPr>
      <xdr:spPr>
        <a:xfrm>
          <a:off x="15621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142003</xdr:rowOff>
    </xdr:from>
    <xdr:ext cx="736600" cy="259045"/>
    <xdr:sp macro="" textlink="">
      <xdr:nvSpPr>
        <xdr:cNvPr id="127" name="テキスト ボックス 126"/>
        <xdr:cNvSpPr txBox="1"/>
      </xdr:nvSpPr>
      <xdr:spPr>
        <a:xfrm>
          <a:off x="15290800" y="3056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145288</xdr:rowOff>
    </xdr:from>
    <xdr:to>
      <xdr:col>73</xdr:col>
      <xdr:colOff>180975</xdr:colOff>
      <xdr:row>17</xdr:row>
      <xdr:rowOff>83566</xdr:rowOff>
    </xdr:to>
    <xdr:cxnSp macro="">
      <xdr:nvCxnSpPr>
        <xdr:cNvPr id="128" name="直線コネクタ 127"/>
        <xdr:cNvCxnSpPr/>
      </xdr:nvCxnSpPr>
      <xdr:spPr>
        <a:xfrm>
          <a:off x="13893800" y="288848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46482</xdr:rowOff>
    </xdr:from>
    <xdr:to>
      <xdr:col>74</xdr:col>
      <xdr:colOff>31750</xdr:colOff>
      <xdr:row>17</xdr:row>
      <xdr:rowOff>148082</xdr:rowOff>
    </xdr:to>
    <xdr:sp macro="" textlink="">
      <xdr:nvSpPr>
        <xdr:cNvPr id="129" name="フローチャート: 判断 128"/>
        <xdr:cNvSpPr/>
      </xdr:nvSpPr>
      <xdr:spPr>
        <a:xfrm>
          <a:off x="14732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132859</xdr:rowOff>
    </xdr:from>
    <xdr:ext cx="762000" cy="259045"/>
    <xdr:sp macro="" textlink="">
      <xdr:nvSpPr>
        <xdr:cNvPr id="130" name="テキスト ボックス 129"/>
        <xdr:cNvSpPr txBox="1"/>
      </xdr:nvSpPr>
      <xdr:spPr>
        <a:xfrm>
          <a:off x="144018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81280</xdr:rowOff>
    </xdr:from>
    <xdr:to>
      <xdr:col>69</xdr:col>
      <xdr:colOff>92075</xdr:colOff>
      <xdr:row>16</xdr:row>
      <xdr:rowOff>145288</xdr:rowOff>
    </xdr:to>
    <xdr:cxnSp macro="">
      <xdr:nvCxnSpPr>
        <xdr:cNvPr id="131" name="直線コネクタ 130"/>
        <xdr:cNvCxnSpPr/>
      </xdr:nvCxnSpPr>
      <xdr:spPr>
        <a:xfrm>
          <a:off x="13004800" y="282448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19050</xdr:rowOff>
    </xdr:from>
    <xdr:to>
      <xdr:col>69</xdr:col>
      <xdr:colOff>142875</xdr:colOff>
      <xdr:row>17</xdr:row>
      <xdr:rowOff>120650</xdr:rowOff>
    </xdr:to>
    <xdr:sp macro="" textlink="">
      <xdr:nvSpPr>
        <xdr:cNvPr id="132" name="フローチャート: 判断 131"/>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105427</xdr:rowOff>
    </xdr:from>
    <xdr:ext cx="762000" cy="259045"/>
    <xdr:sp macro="" textlink="">
      <xdr:nvSpPr>
        <xdr:cNvPr id="133" name="テキスト ボックス 132"/>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4" name="フローチャート: 判断 133"/>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73423</xdr:rowOff>
    </xdr:from>
    <xdr:ext cx="762000" cy="259045"/>
    <xdr:sp macro="" textlink="">
      <xdr:nvSpPr>
        <xdr:cNvPr id="135" name="テキスト ボックス 134"/>
        <xdr:cNvSpPr txBox="1"/>
      </xdr:nvSpPr>
      <xdr:spPr>
        <a:xfrm>
          <a:off x="12623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124206</xdr:rowOff>
    </xdr:from>
    <xdr:to>
      <xdr:col>82</xdr:col>
      <xdr:colOff>158750</xdr:colOff>
      <xdr:row>16</xdr:row>
      <xdr:rowOff>54356</xdr:rowOff>
    </xdr:to>
    <xdr:sp macro="" textlink="">
      <xdr:nvSpPr>
        <xdr:cNvPr id="141" name="楕円 140"/>
        <xdr:cNvSpPr/>
      </xdr:nvSpPr>
      <xdr:spPr>
        <a:xfrm>
          <a:off x="16459200" y="269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140733</xdr:rowOff>
    </xdr:from>
    <xdr:ext cx="762000" cy="259045"/>
    <xdr:sp macro="" textlink="">
      <xdr:nvSpPr>
        <xdr:cNvPr id="142" name="物件費該当値テキスト"/>
        <xdr:cNvSpPr txBox="1"/>
      </xdr:nvSpPr>
      <xdr:spPr>
        <a:xfrm>
          <a:off x="16598900" y="2541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121920</xdr:rowOff>
    </xdr:from>
    <xdr:to>
      <xdr:col>78</xdr:col>
      <xdr:colOff>120650</xdr:colOff>
      <xdr:row>17</xdr:row>
      <xdr:rowOff>52070</xdr:rowOff>
    </xdr:to>
    <xdr:sp macro="" textlink="">
      <xdr:nvSpPr>
        <xdr:cNvPr id="143" name="楕円 142"/>
        <xdr:cNvSpPr/>
      </xdr:nvSpPr>
      <xdr:spPr>
        <a:xfrm>
          <a:off x="15621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62247</xdr:rowOff>
    </xdr:from>
    <xdr:ext cx="736600" cy="259045"/>
    <xdr:sp macro="" textlink="">
      <xdr:nvSpPr>
        <xdr:cNvPr id="144" name="テキスト ボックス 143"/>
        <xdr:cNvSpPr txBox="1"/>
      </xdr:nvSpPr>
      <xdr:spPr>
        <a:xfrm>
          <a:off x="15290800" y="2633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32766</xdr:rowOff>
    </xdr:from>
    <xdr:to>
      <xdr:col>74</xdr:col>
      <xdr:colOff>31750</xdr:colOff>
      <xdr:row>17</xdr:row>
      <xdr:rowOff>134366</xdr:rowOff>
    </xdr:to>
    <xdr:sp macro="" textlink="">
      <xdr:nvSpPr>
        <xdr:cNvPr id="145" name="楕円 144"/>
        <xdr:cNvSpPr/>
      </xdr:nvSpPr>
      <xdr:spPr>
        <a:xfrm>
          <a:off x="14732000" y="294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144543</xdr:rowOff>
    </xdr:from>
    <xdr:ext cx="762000" cy="259045"/>
    <xdr:sp macro="" textlink="">
      <xdr:nvSpPr>
        <xdr:cNvPr id="146" name="テキスト ボックス 145"/>
        <xdr:cNvSpPr txBox="1"/>
      </xdr:nvSpPr>
      <xdr:spPr>
        <a:xfrm>
          <a:off x="14401800" y="2716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94488</xdr:rowOff>
    </xdr:from>
    <xdr:to>
      <xdr:col>69</xdr:col>
      <xdr:colOff>142875</xdr:colOff>
      <xdr:row>17</xdr:row>
      <xdr:rowOff>24638</xdr:rowOff>
    </xdr:to>
    <xdr:sp macro="" textlink="">
      <xdr:nvSpPr>
        <xdr:cNvPr id="147" name="楕円 146"/>
        <xdr:cNvSpPr/>
      </xdr:nvSpPr>
      <xdr:spPr>
        <a:xfrm>
          <a:off x="13843000" y="283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34815</xdr:rowOff>
    </xdr:from>
    <xdr:ext cx="762000" cy="259045"/>
    <xdr:sp macro="" textlink="">
      <xdr:nvSpPr>
        <xdr:cNvPr id="148" name="テキスト ボックス 147"/>
        <xdr:cNvSpPr txBox="1"/>
      </xdr:nvSpPr>
      <xdr:spPr>
        <a:xfrm>
          <a:off x="13512800" y="260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30480</xdr:rowOff>
    </xdr:from>
    <xdr:to>
      <xdr:col>65</xdr:col>
      <xdr:colOff>53975</xdr:colOff>
      <xdr:row>16</xdr:row>
      <xdr:rowOff>132080</xdr:rowOff>
    </xdr:to>
    <xdr:sp macro="" textlink="">
      <xdr:nvSpPr>
        <xdr:cNvPr id="149" name="楕円 148"/>
        <xdr:cNvSpPr/>
      </xdr:nvSpPr>
      <xdr:spPr>
        <a:xfrm>
          <a:off x="12954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142257</xdr:rowOff>
    </xdr:from>
    <xdr:ext cx="762000" cy="259045"/>
    <xdr:sp macro="" textlink="">
      <xdr:nvSpPr>
        <xdr:cNvPr id="150" name="テキスト ボックス 149"/>
        <xdr:cNvSpPr txBox="1"/>
      </xdr:nvSpPr>
      <xdr:spPr>
        <a:xfrm>
          <a:off x="12623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10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扶助費に係る経常収支比率は類似団体平均を下回っており、今後とも適正な予算計上に努める。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107950</xdr:rowOff>
    </xdr:from>
    <xdr:to>
      <xdr:col>24</xdr:col>
      <xdr:colOff>25400</xdr:colOff>
      <xdr:row>61</xdr:row>
      <xdr:rowOff>146050</xdr:rowOff>
    </xdr:to>
    <xdr:cxnSp macro="">
      <xdr:nvCxnSpPr>
        <xdr:cNvPr id="177" name="直線コネクタ 176"/>
        <xdr:cNvCxnSpPr/>
      </xdr:nvCxnSpPr>
      <xdr:spPr>
        <a:xfrm flipV="1">
          <a:off x="4826000" y="91948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78" name="扶助費最小値テキスト"/>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79" name="直線コネクタ 178"/>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22877</xdr:rowOff>
    </xdr:from>
    <xdr:ext cx="762000" cy="259045"/>
    <xdr:sp macro="" textlink="">
      <xdr:nvSpPr>
        <xdr:cNvPr id="180" name="扶助費最大値テキスト"/>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107950</xdr:rowOff>
    </xdr:from>
    <xdr:to>
      <xdr:col>24</xdr:col>
      <xdr:colOff>114300</xdr:colOff>
      <xdr:row>53</xdr:row>
      <xdr:rowOff>107950</xdr:rowOff>
    </xdr:to>
    <xdr:cxnSp macro="">
      <xdr:nvCxnSpPr>
        <xdr:cNvPr id="181" name="直線コネクタ 180"/>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69850</xdr:rowOff>
    </xdr:from>
    <xdr:to>
      <xdr:col>24</xdr:col>
      <xdr:colOff>25400</xdr:colOff>
      <xdr:row>54</xdr:row>
      <xdr:rowOff>88900</xdr:rowOff>
    </xdr:to>
    <xdr:cxnSp macro="">
      <xdr:nvCxnSpPr>
        <xdr:cNvPr id="182" name="直線コネクタ 181"/>
        <xdr:cNvCxnSpPr/>
      </xdr:nvCxnSpPr>
      <xdr:spPr>
        <a:xfrm flipV="1">
          <a:off x="3987800" y="93281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124477</xdr:rowOff>
    </xdr:from>
    <xdr:ext cx="762000" cy="259045"/>
    <xdr:sp macro="" textlink="">
      <xdr:nvSpPr>
        <xdr:cNvPr id="183" name="扶助費平均値テキスト"/>
        <xdr:cNvSpPr txBox="1"/>
      </xdr:nvSpPr>
      <xdr:spPr>
        <a:xfrm>
          <a:off x="4914900" y="9554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184" name="フローチャート: 判断 183"/>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88900</xdr:rowOff>
    </xdr:from>
    <xdr:to>
      <xdr:col>19</xdr:col>
      <xdr:colOff>187325</xdr:colOff>
      <xdr:row>54</xdr:row>
      <xdr:rowOff>127000</xdr:rowOff>
    </xdr:to>
    <xdr:cxnSp macro="">
      <xdr:nvCxnSpPr>
        <xdr:cNvPr id="185" name="直線コネクタ 184"/>
        <xdr:cNvCxnSpPr/>
      </xdr:nvCxnSpPr>
      <xdr:spPr>
        <a:xfrm flipV="1">
          <a:off x="3098800" y="9347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86" name="フローチャート: 判断 185"/>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86377</xdr:rowOff>
    </xdr:from>
    <xdr:ext cx="736600" cy="259045"/>
    <xdr:sp macro="" textlink="">
      <xdr:nvSpPr>
        <xdr:cNvPr id="187" name="テキスト ボックス 186"/>
        <xdr:cNvSpPr txBox="1"/>
      </xdr:nvSpPr>
      <xdr:spPr>
        <a:xfrm>
          <a:off x="3606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127000</xdr:rowOff>
    </xdr:from>
    <xdr:to>
      <xdr:col>15</xdr:col>
      <xdr:colOff>98425</xdr:colOff>
      <xdr:row>54</xdr:row>
      <xdr:rowOff>127000</xdr:rowOff>
    </xdr:to>
    <xdr:cxnSp macro="">
      <xdr:nvCxnSpPr>
        <xdr:cNvPr id="188" name="直線コネクタ 187"/>
        <xdr:cNvCxnSpPr/>
      </xdr:nvCxnSpPr>
      <xdr:spPr>
        <a:xfrm>
          <a:off x="2209800" y="9385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152400</xdr:rowOff>
    </xdr:from>
    <xdr:to>
      <xdr:col>15</xdr:col>
      <xdr:colOff>149225</xdr:colOff>
      <xdr:row>56</xdr:row>
      <xdr:rowOff>82550</xdr:rowOff>
    </xdr:to>
    <xdr:sp macro="" textlink="">
      <xdr:nvSpPr>
        <xdr:cNvPr id="189" name="フローチャート: 判断 188"/>
        <xdr:cNvSpPr/>
      </xdr:nvSpPr>
      <xdr:spPr>
        <a:xfrm>
          <a:off x="3048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67327</xdr:rowOff>
    </xdr:from>
    <xdr:ext cx="762000" cy="259045"/>
    <xdr:sp macro="" textlink="">
      <xdr:nvSpPr>
        <xdr:cNvPr id="190" name="テキスト ボックス 189"/>
        <xdr:cNvSpPr txBox="1"/>
      </xdr:nvSpPr>
      <xdr:spPr>
        <a:xfrm>
          <a:off x="2717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50800</xdr:rowOff>
    </xdr:from>
    <xdr:to>
      <xdr:col>11</xdr:col>
      <xdr:colOff>9525</xdr:colOff>
      <xdr:row>54</xdr:row>
      <xdr:rowOff>127000</xdr:rowOff>
    </xdr:to>
    <xdr:cxnSp macro="">
      <xdr:nvCxnSpPr>
        <xdr:cNvPr id="191" name="直線コネクタ 190"/>
        <xdr:cNvCxnSpPr/>
      </xdr:nvCxnSpPr>
      <xdr:spPr>
        <a:xfrm>
          <a:off x="1320800" y="9309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152400</xdr:rowOff>
    </xdr:from>
    <xdr:to>
      <xdr:col>11</xdr:col>
      <xdr:colOff>60325</xdr:colOff>
      <xdr:row>56</xdr:row>
      <xdr:rowOff>82550</xdr:rowOff>
    </xdr:to>
    <xdr:sp macro="" textlink="">
      <xdr:nvSpPr>
        <xdr:cNvPr id="192" name="フローチャート: 判断 191"/>
        <xdr:cNvSpPr/>
      </xdr:nvSpPr>
      <xdr:spPr>
        <a:xfrm>
          <a:off x="2159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67327</xdr:rowOff>
    </xdr:from>
    <xdr:ext cx="762000" cy="259045"/>
    <xdr:sp macro="" textlink="">
      <xdr:nvSpPr>
        <xdr:cNvPr id="193" name="テキスト ボックス 192"/>
        <xdr:cNvSpPr txBox="1"/>
      </xdr:nvSpPr>
      <xdr:spPr>
        <a:xfrm>
          <a:off x="1828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194" name="フローチャート: 判断 193"/>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195" name="テキスト ボックス 194"/>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19050</xdr:rowOff>
    </xdr:from>
    <xdr:to>
      <xdr:col>24</xdr:col>
      <xdr:colOff>76200</xdr:colOff>
      <xdr:row>54</xdr:row>
      <xdr:rowOff>120650</xdr:rowOff>
    </xdr:to>
    <xdr:sp macro="" textlink="">
      <xdr:nvSpPr>
        <xdr:cNvPr id="201" name="楕円 200"/>
        <xdr:cNvSpPr/>
      </xdr:nvSpPr>
      <xdr:spPr>
        <a:xfrm>
          <a:off x="47752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35577</xdr:rowOff>
    </xdr:from>
    <xdr:ext cx="762000" cy="259045"/>
    <xdr:sp macro="" textlink="">
      <xdr:nvSpPr>
        <xdr:cNvPr id="202" name="扶助費該当値テキスト"/>
        <xdr:cNvSpPr txBox="1"/>
      </xdr:nvSpPr>
      <xdr:spPr>
        <a:xfrm>
          <a:off x="49149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38100</xdr:rowOff>
    </xdr:from>
    <xdr:to>
      <xdr:col>20</xdr:col>
      <xdr:colOff>38100</xdr:colOff>
      <xdr:row>54</xdr:row>
      <xdr:rowOff>139700</xdr:rowOff>
    </xdr:to>
    <xdr:sp macro="" textlink="">
      <xdr:nvSpPr>
        <xdr:cNvPr id="203" name="楕円 202"/>
        <xdr:cNvSpPr/>
      </xdr:nvSpPr>
      <xdr:spPr>
        <a:xfrm>
          <a:off x="3937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149877</xdr:rowOff>
    </xdr:from>
    <xdr:ext cx="736600" cy="259045"/>
    <xdr:sp macro="" textlink="">
      <xdr:nvSpPr>
        <xdr:cNvPr id="204" name="テキスト ボックス 203"/>
        <xdr:cNvSpPr txBox="1"/>
      </xdr:nvSpPr>
      <xdr:spPr>
        <a:xfrm>
          <a:off x="3606800" y="906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76200</xdr:rowOff>
    </xdr:from>
    <xdr:to>
      <xdr:col>15</xdr:col>
      <xdr:colOff>149225</xdr:colOff>
      <xdr:row>55</xdr:row>
      <xdr:rowOff>6350</xdr:rowOff>
    </xdr:to>
    <xdr:sp macro="" textlink="">
      <xdr:nvSpPr>
        <xdr:cNvPr id="205" name="楕円 204"/>
        <xdr:cNvSpPr/>
      </xdr:nvSpPr>
      <xdr:spPr>
        <a:xfrm>
          <a:off x="3048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16527</xdr:rowOff>
    </xdr:from>
    <xdr:ext cx="762000" cy="259045"/>
    <xdr:sp macro="" textlink="">
      <xdr:nvSpPr>
        <xdr:cNvPr id="206" name="テキスト ボックス 205"/>
        <xdr:cNvSpPr txBox="1"/>
      </xdr:nvSpPr>
      <xdr:spPr>
        <a:xfrm>
          <a:off x="2717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76200</xdr:rowOff>
    </xdr:from>
    <xdr:to>
      <xdr:col>11</xdr:col>
      <xdr:colOff>60325</xdr:colOff>
      <xdr:row>55</xdr:row>
      <xdr:rowOff>6350</xdr:rowOff>
    </xdr:to>
    <xdr:sp macro="" textlink="">
      <xdr:nvSpPr>
        <xdr:cNvPr id="207" name="楕円 206"/>
        <xdr:cNvSpPr/>
      </xdr:nvSpPr>
      <xdr:spPr>
        <a:xfrm>
          <a:off x="2159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16527</xdr:rowOff>
    </xdr:from>
    <xdr:ext cx="762000" cy="259045"/>
    <xdr:sp macro="" textlink="">
      <xdr:nvSpPr>
        <xdr:cNvPr id="208" name="テキスト ボックス 207"/>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0</xdr:rowOff>
    </xdr:from>
    <xdr:to>
      <xdr:col>6</xdr:col>
      <xdr:colOff>171450</xdr:colOff>
      <xdr:row>54</xdr:row>
      <xdr:rowOff>101600</xdr:rowOff>
    </xdr:to>
    <xdr:sp macro="" textlink="">
      <xdr:nvSpPr>
        <xdr:cNvPr id="209" name="楕円 208"/>
        <xdr:cNvSpPr/>
      </xdr:nvSpPr>
      <xdr:spPr>
        <a:xfrm>
          <a:off x="1270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111777</xdr:rowOff>
    </xdr:from>
    <xdr:ext cx="762000" cy="259045"/>
    <xdr:sp macro="" textlink="">
      <xdr:nvSpPr>
        <xdr:cNvPr id="210" name="テキスト ボックス 209"/>
        <xdr:cNvSpPr txBox="1"/>
      </xdr:nvSpPr>
      <xdr:spPr>
        <a:xfrm>
          <a:off x="939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その他に係る経常収支比率は類似団体の平均と同程度で推移している、今後とも適正な予算計上に努める。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5" name="直線コネクタ 22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6" name="テキスト ボックス 22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7" name="直線コネクタ 22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28" name="テキスト ボックス 22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1" name="直線コネクタ 23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2" name="テキスト ボックス 23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3" name="直線コネクタ 23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4" name="テキスト ボックス 23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100330</xdr:rowOff>
    </xdr:to>
    <xdr:cxnSp macro="">
      <xdr:nvCxnSpPr>
        <xdr:cNvPr id="237" name="直線コネクタ 236"/>
        <xdr:cNvCxnSpPr/>
      </xdr:nvCxnSpPr>
      <xdr:spPr>
        <a:xfrm flipV="1">
          <a:off x="16510000" y="908812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72407</xdr:rowOff>
    </xdr:from>
    <xdr:ext cx="762000" cy="259045"/>
    <xdr:sp macro="" textlink="">
      <xdr:nvSpPr>
        <xdr:cNvPr id="238" name="その他最小値テキスト"/>
        <xdr:cNvSpPr txBox="1"/>
      </xdr:nvSpPr>
      <xdr:spPr>
        <a:xfrm>
          <a:off x="16598900" y="1035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100330</xdr:rowOff>
    </xdr:from>
    <xdr:to>
      <xdr:col>82</xdr:col>
      <xdr:colOff>196850</xdr:colOff>
      <xdr:row>60</xdr:row>
      <xdr:rowOff>100330</xdr:rowOff>
    </xdr:to>
    <xdr:cxnSp macro="">
      <xdr:nvCxnSpPr>
        <xdr:cNvPr id="239" name="直線コネクタ 238"/>
        <xdr:cNvCxnSpPr/>
      </xdr:nvCxnSpPr>
      <xdr:spPr>
        <a:xfrm>
          <a:off x="16421100" y="10387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0" name="その他最大値テキスト"/>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1" name="直線コネクタ 240"/>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88900</xdr:rowOff>
    </xdr:from>
    <xdr:to>
      <xdr:col>82</xdr:col>
      <xdr:colOff>107950</xdr:colOff>
      <xdr:row>55</xdr:row>
      <xdr:rowOff>123190</xdr:rowOff>
    </xdr:to>
    <xdr:cxnSp macro="">
      <xdr:nvCxnSpPr>
        <xdr:cNvPr id="242" name="直線コネクタ 241"/>
        <xdr:cNvCxnSpPr/>
      </xdr:nvCxnSpPr>
      <xdr:spPr>
        <a:xfrm>
          <a:off x="15671800" y="951865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47007</xdr:rowOff>
    </xdr:from>
    <xdr:ext cx="762000" cy="259045"/>
    <xdr:sp macro="" textlink="">
      <xdr:nvSpPr>
        <xdr:cNvPr id="243" name="その他平均値テキスト"/>
        <xdr:cNvSpPr txBox="1"/>
      </xdr:nvSpPr>
      <xdr:spPr>
        <a:xfrm>
          <a:off x="16598900" y="93053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30480</xdr:rowOff>
    </xdr:from>
    <xdr:to>
      <xdr:col>82</xdr:col>
      <xdr:colOff>158750</xdr:colOff>
      <xdr:row>55</xdr:row>
      <xdr:rowOff>132080</xdr:rowOff>
    </xdr:to>
    <xdr:sp macro="" textlink="">
      <xdr:nvSpPr>
        <xdr:cNvPr id="244" name="フローチャート: 判断 243"/>
        <xdr:cNvSpPr/>
      </xdr:nvSpPr>
      <xdr:spPr>
        <a:xfrm>
          <a:off x="16459200" y="946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88900</xdr:rowOff>
    </xdr:from>
    <xdr:to>
      <xdr:col>78</xdr:col>
      <xdr:colOff>69850</xdr:colOff>
      <xdr:row>55</xdr:row>
      <xdr:rowOff>130810</xdr:rowOff>
    </xdr:to>
    <xdr:cxnSp macro="">
      <xdr:nvCxnSpPr>
        <xdr:cNvPr id="245" name="直線コネクタ 244"/>
        <xdr:cNvCxnSpPr/>
      </xdr:nvCxnSpPr>
      <xdr:spPr>
        <a:xfrm flipV="1">
          <a:off x="14782800" y="951865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26670</xdr:rowOff>
    </xdr:from>
    <xdr:to>
      <xdr:col>78</xdr:col>
      <xdr:colOff>120650</xdr:colOff>
      <xdr:row>55</xdr:row>
      <xdr:rowOff>128270</xdr:rowOff>
    </xdr:to>
    <xdr:sp macro="" textlink="">
      <xdr:nvSpPr>
        <xdr:cNvPr id="246" name="フローチャート: 判断 245"/>
        <xdr:cNvSpPr/>
      </xdr:nvSpPr>
      <xdr:spPr>
        <a:xfrm>
          <a:off x="15621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138447</xdr:rowOff>
    </xdr:from>
    <xdr:ext cx="736600" cy="259045"/>
    <xdr:sp macro="" textlink="">
      <xdr:nvSpPr>
        <xdr:cNvPr id="247" name="テキスト ボックス 246"/>
        <xdr:cNvSpPr txBox="1"/>
      </xdr:nvSpPr>
      <xdr:spPr>
        <a:xfrm>
          <a:off x="15290800" y="922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27940</xdr:rowOff>
    </xdr:from>
    <xdr:to>
      <xdr:col>73</xdr:col>
      <xdr:colOff>180975</xdr:colOff>
      <xdr:row>55</xdr:row>
      <xdr:rowOff>130810</xdr:rowOff>
    </xdr:to>
    <xdr:cxnSp macro="">
      <xdr:nvCxnSpPr>
        <xdr:cNvPr id="248" name="直線コネクタ 247"/>
        <xdr:cNvCxnSpPr/>
      </xdr:nvCxnSpPr>
      <xdr:spPr>
        <a:xfrm>
          <a:off x="13893800" y="945769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41910</xdr:rowOff>
    </xdr:from>
    <xdr:to>
      <xdr:col>74</xdr:col>
      <xdr:colOff>31750</xdr:colOff>
      <xdr:row>55</xdr:row>
      <xdr:rowOff>143510</xdr:rowOff>
    </xdr:to>
    <xdr:sp macro="" textlink="">
      <xdr:nvSpPr>
        <xdr:cNvPr id="249" name="フローチャート: 判断 248"/>
        <xdr:cNvSpPr/>
      </xdr:nvSpPr>
      <xdr:spPr>
        <a:xfrm>
          <a:off x="14732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153687</xdr:rowOff>
    </xdr:from>
    <xdr:ext cx="762000" cy="259045"/>
    <xdr:sp macro="" textlink="">
      <xdr:nvSpPr>
        <xdr:cNvPr id="250" name="テキスト ボックス 249"/>
        <xdr:cNvSpPr txBox="1"/>
      </xdr:nvSpPr>
      <xdr:spPr>
        <a:xfrm>
          <a:off x="14401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161290</xdr:rowOff>
    </xdr:from>
    <xdr:to>
      <xdr:col>69</xdr:col>
      <xdr:colOff>92075</xdr:colOff>
      <xdr:row>55</xdr:row>
      <xdr:rowOff>27940</xdr:rowOff>
    </xdr:to>
    <xdr:cxnSp macro="">
      <xdr:nvCxnSpPr>
        <xdr:cNvPr id="251" name="直線コネクタ 250"/>
        <xdr:cNvCxnSpPr/>
      </xdr:nvCxnSpPr>
      <xdr:spPr>
        <a:xfrm>
          <a:off x="13004800" y="941959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34290</xdr:rowOff>
    </xdr:from>
    <xdr:to>
      <xdr:col>69</xdr:col>
      <xdr:colOff>142875</xdr:colOff>
      <xdr:row>55</xdr:row>
      <xdr:rowOff>135890</xdr:rowOff>
    </xdr:to>
    <xdr:sp macro="" textlink="">
      <xdr:nvSpPr>
        <xdr:cNvPr id="252" name="フローチャート: 判断 251"/>
        <xdr:cNvSpPr/>
      </xdr:nvSpPr>
      <xdr:spPr>
        <a:xfrm>
          <a:off x="13843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120667</xdr:rowOff>
    </xdr:from>
    <xdr:ext cx="762000" cy="259045"/>
    <xdr:sp macro="" textlink="">
      <xdr:nvSpPr>
        <xdr:cNvPr id="253" name="テキスト ボックス 252"/>
        <xdr:cNvSpPr txBox="1"/>
      </xdr:nvSpPr>
      <xdr:spPr>
        <a:xfrm>
          <a:off x="13512800" y="955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19050</xdr:rowOff>
    </xdr:from>
    <xdr:to>
      <xdr:col>65</xdr:col>
      <xdr:colOff>53975</xdr:colOff>
      <xdr:row>55</xdr:row>
      <xdr:rowOff>120650</xdr:rowOff>
    </xdr:to>
    <xdr:sp macro="" textlink="">
      <xdr:nvSpPr>
        <xdr:cNvPr id="254" name="フローチャート: 判断 253"/>
        <xdr:cNvSpPr/>
      </xdr:nvSpPr>
      <xdr:spPr>
        <a:xfrm>
          <a:off x="12954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105427</xdr:rowOff>
    </xdr:from>
    <xdr:ext cx="762000" cy="259045"/>
    <xdr:sp macro="" textlink="">
      <xdr:nvSpPr>
        <xdr:cNvPr id="255" name="テキスト ボックス 254"/>
        <xdr:cNvSpPr txBox="1"/>
      </xdr:nvSpPr>
      <xdr:spPr>
        <a:xfrm>
          <a:off x="12623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72390</xdr:rowOff>
    </xdr:from>
    <xdr:to>
      <xdr:col>82</xdr:col>
      <xdr:colOff>158750</xdr:colOff>
      <xdr:row>56</xdr:row>
      <xdr:rowOff>2540</xdr:rowOff>
    </xdr:to>
    <xdr:sp macro="" textlink="">
      <xdr:nvSpPr>
        <xdr:cNvPr id="261" name="楕円 260"/>
        <xdr:cNvSpPr/>
      </xdr:nvSpPr>
      <xdr:spPr>
        <a:xfrm>
          <a:off x="164592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44467</xdr:rowOff>
    </xdr:from>
    <xdr:ext cx="762000" cy="259045"/>
    <xdr:sp macro="" textlink="">
      <xdr:nvSpPr>
        <xdr:cNvPr id="262" name="その他該当値テキスト"/>
        <xdr:cNvSpPr txBox="1"/>
      </xdr:nvSpPr>
      <xdr:spPr>
        <a:xfrm>
          <a:off x="165989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38100</xdr:rowOff>
    </xdr:from>
    <xdr:to>
      <xdr:col>78</xdr:col>
      <xdr:colOff>120650</xdr:colOff>
      <xdr:row>55</xdr:row>
      <xdr:rowOff>139700</xdr:rowOff>
    </xdr:to>
    <xdr:sp macro="" textlink="">
      <xdr:nvSpPr>
        <xdr:cNvPr id="263" name="楕円 262"/>
        <xdr:cNvSpPr/>
      </xdr:nvSpPr>
      <xdr:spPr>
        <a:xfrm>
          <a:off x="15621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124477</xdr:rowOff>
    </xdr:from>
    <xdr:ext cx="736600" cy="259045"/>
    <xdr:sp macro="" textlink="">
      <xdr:nvSpPr>
        <xdr:cNvPr id="264" name="テキスト ボックス 263"/>
        <xdr:cNvSpPr txBox="1"/>
      </xdr:nvSpPr>
      <xdr:spPr>
        <a:xfrm>
          <a:off x="15290800" y="9554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80010</xdr:rowOff>
    </xdr:from>
    <xdr:to>
      <xdr:col>74</xdr:col>
      <xdr:colOff>31750</xdr:colOff>
      <xdr:row>56</xdr:row>
      <xdr:rowOff>10160</xdr:rowOff>
    </xdr:to>
    <xdr:sp macro="" textlink="">
      <xdr:nvSpPr>
        <xdr:cNvPr id="265" name="楕円 264"/>
        <xdr:cNvSpPr/>
      </xdr:nvSpPr>
      <xdr:spPr>
        <a:xfrm>
          <a:off x="14732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166387</xdr:rowOff>
    </xdr:from>
    <xdr:ext cx="762000" cy="259045"/>
    <xdr:sp macro="" textlink="">
      <xdr:nvSpPr>
        <xdr:cNvPr id="266" name="テキスト ボックス 265"/>
        <xdr:cNvSpPr txBox="1"/>
      </xdr:nvSpPr>
      <xdr:spPr>
        <a:xfrm>
          <a:off x="14401800" y="959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148590</xdr:rowOff>
    </xdr:from>
    <xdr:to>
      <xdr:col>69</xdr:col>
      <xdr:colOff>142875</xdr:colOff>
      <xdr:row>55</xdr:row>
      <xdr:rowOff>78740</xdr:rowOff>
    </xdr:to>
    <xdr:sp macro="" textlink="">
      <xdr:nvSpPr>
        <xdr:cNvPr id="267" name="楕円 266"/>
        <xdr:cNvSpPr/>
      </xdr:nvSpPr>
      <xdr:spPr>
        <a:xfrm>
          <a:off x="13843000" y="940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88917</xdr:rowOff>
    </xdr:from>
    <xdr:ext cx="762000" cy="259045"/>
    <xdr:sp macro="" textlink="">
      <xdr:nvSpPr>
        <xdr:cNvPr id="268" name="テキスト ボックス 267"/>
        <xdr:cNvSpPr txBox="1"/>
      </xdr:nvSpPr>
      <xdr:spPr>
        <a:xfrm>
          <a:off x="13512800" y="9175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110490</xdr:rowOff>
    </xdr:from>
    <xdr:to>
      <xdr:col>65</xdr:col>
      <xdr:colOff>53975</xdr:colOff>
      <xdr:row>55</xdr:row>
      <xdr:rowOff>40640</xdr:rowOff>
    </xdr:to>
    <xdr:sp macro="" textlink="">
      <xdr:nvSpPr>
        <xdr:cNvPr id="269" name="楕円 268"/>
        <xdr:cNvSpPr/>
      </xdr:nvSpPr>
      <xdr:spPr>
        <a:xfrm>
          <a:off x="12954000" y="936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50817</xdr:rowOff>
    </xdr:from>
    <xdr:ext cx="762000" cy="259045"/>
    <xdr:sp macro="" textlink="">
      <xdr:nvSpPr>
        <xdr:cNvPr id="270" name="テキスト ボックス 269"/>
        <xdr:cNvSpPr txBox="1"/>
      </xdr:nvSpPr>
      <xdr:spPr>
        <a:xfrm>
          <a:off x="12623800" y="9137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補助費等に係る経常収支比率は類似団体平均と同程度であり、今後とも適正な予算計上に努める。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41</xdr:row>
      <xdr:rowOff>42418</xdr:rowOff>
    </xdr:to>
    <xdr:cxnSp macro="">
      <xdr:nvCxnSpPr>
        <xdr:cNvPr id="295" name="直線コネクタ 294"/>
        <xdr:cNvCxnSpPr/>
      </xdr:nvCxnSpPr>
      <xdr:spPr>
        <a:xfrm flipV="1">
          <a:off x="16510000" y="5864860"/>
          <a:ext cx="0" cy="1207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296" name="補助費等最小値テキスト"/>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297" name="直線コネクタ 296"/>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298" name="補助費等最大値テキスト"/>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299" name="直線コネクタ 298"/>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10414</xdr:rowOff>
    </xdr:from>
    <xdr:to>
      <xdr:col>82</xdr:col>
      <xdr:colOff>107950</xdr:colOff>
      <xdr:row>37</xdr:row>
      <xdr:rowOff>37846</xdr:rowOff>
    </xdr:to>
    <xdr:cxnSp macro="">
      <xdr:nvCxnSpPr>
        <xdr:cNvPr id="300" name="直線コネクタ 299"/>
        <xdr:cNvCxnSpPr/>
      </xdr:nvCxnSpPr>
      <xdr:spPr>
        <a:xfrm flipV="1">
          <a:off x="15671800" y="635406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101871</xdr:rowOff>
    </xdr:from>
    <xdr:ext cx="762000" cy="259045"/>
    <xdr:sp macro="" textlink="">
      <xdr:nvSpPr>
        <xdr:cNvPr id="301" name="補助費等平均値テキスト"/>
        <xdr:cNvSpPr txBox="1"/>
      </xdr:nvSpPr>
      <xdr:spPr>
        <a:xfrm>
          <a:off x="16598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2" name="フローチャート: 判断 301"/>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37846</xdr:rowOff>
    </xdr:from>
    <xdr:to>
      <xdr:col>78</xdr:col>
      <xdr:colOff>69850</xdr:colOff>
      <xdr:row>37</xdr:row>
      <xdr:rowOff>60706</xdr:rowOff>
    </xdr:to>
    <xdr:cxnSp macro="">
      <xdr:nvCxnSpPr>
        <xdr:cNvPr id="303" name="直線コネクタ 302"/>
        <xdr:cNvCxnSpPr/>
      </xdr:nvCxnSpPr>
      <xdr:spPr>
        <a:xfrm flipV="1">
          <a:off x="14782800" y="63814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89916</xdr:rowOff>
    </xdr:from>
    <xdr:to>
      <xdr:col>78</xdr:col>
      <xdr:colOff>120650</xdr:colOff>
      <xdr:row>37</xdr:row>
      <xdr:rowOff>20066</xdr:rowOff>
    </xdr:to>
    <xdr:sp macro="" textlink="">
      <xdr:nvSpPr>
        <xdr:cNvPr id="304" name="フローチャート: 判断 303"/>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30243</xdr:rowOff>
    </xdr:from>
    <xdr:ext cx="736600" cy="259045"/>
    <xdr:sp macro="" textlink="">
      <xdr:nvSpPr>
        <xdr:cNvPr id="305" name="テキスト ボックス 304"/>
        <xdr:cNvSpPr txBox="1"/>
      </xdr:nvSpPr>
      <xdr:spPr>
        <a:xfrm>
          <a:off x="15290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85852</xdr:rowOff>
    </xdr:from>
    <xdr:to>
      <xdr:col>73</xdr:col>
      <xdr:colOff>180975</xdr:colOff>
      <xdr:row>37</xdr:row>
      <xdr:rowOff>60706</xdr:rowOff>
    </xdr:to>
    <xdr:cxnSp macro="">
      <xdr:nvCxnSpPr>
        <xdr:cNvPr id="306" name="直線コネクタ 305"/>
        <xdr:cNvCxnSpPr/>
      </xdr:nvCxnSpPr>
      <xdr:spPr>
        <a:xfrm>
          <a:off x="13893800" y="6258052"/>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7" name="フローチャート: 判断 306"/>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25671</xdr:rowOff>
    </xdr:from>
    <xdr:ext cx="762000" cy="259045"/>
    <xdr:sp macro="" textlink="">
      <xdr:nvSpPr>
        <xdr:cNvPr id="308" name="テキスト ボックス 307"/>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85852</xdr:rowOff>
    </xdr:from>
    <xdr:to>
      <xdr:col>69</xdr:col>
      <xdr:colOff>92075</xdr:colOff>
      <xdr:row>36</xdr:row>
      <xdr:rowOff>108712</xdr:rowOff>
    </xdr:to>
    <xdr:cxnSp macro="">
      <xdr:nvCxnSpPr>
        <xdr:cNvPr id="309" name="直線コネクタ 308"/>
        <xdr:cNvCxnSpPr/>
      </xdr:nvCxnSpPr>
      <xdr:spPr>
        <a:xfrm flipV="1">
          <a:off x="13004800" y="625805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71628</xdr:rowOff>
    </xdr:from>
    <xdr:to>
      <xdr:col>69</xdr:col>
      <xdr:colOff>142875</xdr:colOff>
      <xdr:row>37</xdr:row>
      <xdr:rowOff>1778</xdr:rowOff>
    </xdr:to>
    <xdr:sp macro="" textlink="">
      <xdr:nvSpPr>
        <xdr:cNvPr id="310" name="フローチャート: 判断 309"/>
        <xdr:cNvSpPr/>
      </xdr:nvSpPr>
      <xdr:spPr>
        <a:xfrm>
          <a:off x="13843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158005</xdr:rowOff>
    </xdr:from>
    <xdr:ext cx="762000" cy="259045"/>
    <xdr:sp macro="" textlink="">
      <xdr:nvSpPr>
        <xdr:cNvPr id="311" name="テキスト ボックス 310"/>
        <xdr:cNvSpPr txBox="1"/>
      </xdr:nvSpPr>
      <xdr:spPr>
        <a:xfrm>
          <a:off x="13512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2" name="フローチャート: 判断 311"/>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169689</xdr:rowOff>
    </xdr:from>
    <xdr:ext cx="762000" cy="259045"/>
    <xdr:sp macro="" textlink="">
      <xdr:nvSpPr>
        <xdr:cNvPr id="313" name="テキスト ボックス 312"/>
        <xdr:cNvSpPr txBox="1"/>
      </xdr:nvSpPr>
      <xdr:spPr>
        <a:xfrm>
          <a:off x="12623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19" name="楕円 318"/>
        <xdr:cNvSpPr/>
      </xdr:nvSpPr>
      <xdr:spPr>
        <a:xfrm>
          <a:off x="164592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103141</xdr:rowOff>
    </xdr:from>
    <xdr:ext cx="762000" cy="259045"/>
    <xdr:sp macro="" textlink="">
      <xdr:nvSpPr>
        <xdr:cNvPr id="320" name="補助費等該当値テキスト"/>
        <xdr:cNvSpPr txBox="1"/>
      </xdr:nvSpPr>
      <xdr:spPr>
        <a:xfrm>
          <a:off x="165989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158496</xdr:rowOff>
    </xdr:from>
    <xdr:to>
      <xdr:col>78</xdr:col>
      <xdr:colOff>120650</xdr:colOff>
      <xdr:row>37</xdr:row>
      <xdr:rowOff>88646</xdr:rowOff>
    </xdr:to>
    <xdr:sp macro="" textlink="">
      <xdr:nvSpPr>
        <xdr:cNvPr id="321" name="楕円 320"/>
        <xdr:cNvSpPr/>
      </xdr:nvSpPr>
      <xdr:spPr>
        <a:xfrm>
          <a:off x="15621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73423</xdr:rowOff>
    </xdr:from>
    <xdr:ext cx="736600" cy="259045"/>
    <xdr:sp macro="" textlink="">
      <xdr:nvSpPr>
        <xdr:cNvPr id="322" name="テキスト ボックス 321"/>
        <xdr:cNvSpPr txBox="1"/>
      </xdr:nvSpPr>
      <xdr:spPr>
        <a:xfrm>
          <a:off x="15290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9906</xdr:rowOff>
    </xdr:from>
    <xdr:to>
      <xdr:col>74</xdr:col>
      <xdr:colOff>31750</xdr:colOff>
      <xdr:row>37</xdr:row>
      <xdr:rowOff>111506</xdr:rowOff>
    </xdr:to>
    <xdr:sp macro="" textlink="">
      <xdr:nvSpPr>
        <xdr:cNvPr id="323" name="楕円 322"/>
        <xdr:cNvSpPr/>
      </xdr:nvSpPr>
      <xdr:spPr>
        <a:xfrm>
          <a:off x="14732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96283</xdr:rowOff>
    </xdr:from>
    <xdr:ext cx="762000" cy="259045"/>
    <xdr:sp macro="" textlink="">
      <xdr:nvSpPr>
        <xdr:cNvPr id="324" name="テキスト ボックス 323"/>
        <xdr:cNvSpPr txBox="1"/>
      </xdr:nvSpPr>
      <xdr:spPr>
        <a:xfrm>
          <a:off x="14401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35052</xdr:rowOff>
    </xdr:from>
    <xdr:to>
      <xdr:col>69</xdr:col>
      <xdr:colOff>142875</xdr:colOff>
      <xdr:row>36</xdr:row>
      <xdr:rowOff>136652</xdr:rowOff>
    </xdr:to>
    <xdr:sp macro="" textlink="">
      <xdr:nvSpPr>
        <xdr:cNvPr id="325" name="楕円 324"/>
        <xdr:cNvSpPr/>
      </xdr:nvSpPr>
      <xdr:spPr>
        <a:xfrm>
          <a:off x="13843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146829</xdr:rowOff>
    </xdr:from>
    <xdr:ext cx="762000" cy="259045"/>
    <xdr:sp macro="" textlink="">
      <xdr:nvSpPr>
        <xdr:cNvPr id="326" name="テキスト ボックス 325"/>
        <xdr:cNvSpPr txBox="1"/>
      </xdr:nvSpPr>
      <xdr:spPr>
        <a:xfrm>
          <a:off x="13512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27" name="楕円 326"/>
        <xdr:cNvSpPr/>
      </xdr:nvSpPr>
      <xdr:spPr>
        <a:xfrm>
          <a:off x="12954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144289</xdr:rowOff>
    </xdr:from>
    <xdr:ext cx="762000" cy="259045"/>
    <xdr:sp macro="" textlink="">
      <xdr:nvSpPr>
        <xdr:cNvPr id="328" name="テキスト ボックス 327"/>
        <xdr:cNvSpPr txBox="1"/>
      </xdr:nvSpPr>
      <xdr:spPr>
        <a:xfrm>
          <a:off x="12623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過去に発行した地方債に係る償還は、平成</a:t>
          </a:r>
          <a:r>
            <a:rPr kumimoji="1" lang="en-US" altLang="ja-JP" sz="1100" b="0" i="0" baseline="0">
              <a:solidFill>
                <a:schemeClr val="dk1"/>
              </a:solidFill>
              <a:effectLst/>
              <a:latin typeface="+mn-lt"/>
              <a:ea typeface="+mn-ea"/>
              <a:cs typeface="+mn-cs"/>
            </a:rPr>
            <a:t>24</a:t>
          </a:r>
          <a:r>
            <a:rPr kumimoji="1" lang="ja-JP" altLang="ja-JP"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25</a:t>
          </a:r>
          <a:r>
            <a:rPr kumimoji="1" lang="ja-JP" altLang="ja-JP" sz="1100" b="0" i="0" baseline="0">
              <a:solidFill>
                <a:schemeClr val="dk1"/>
              </a:solidFill>
              <a:effectLst/>
              <a:latin typeface="+mn-lt"/>
              <a:ea typeface="+mn-ea"/>
              <a:cs typeface="+mn-cs"/>
            </a:rPr>
            <a:t>年の大型事業の元金償還が始ま</a:t>
          </a:r>
          <a:r>
            <a:rPr kumimoji="1" lang="ja-JP" altLang="en-US" sz="1100" b="0" i="0" baseline="0">
              <a:solidFill>
                <a:schemeClr val="dk1"/>
              </a:solidFill>
              <a:effectLst/>
              <a:latin typeface="+mn-lt"/>
              <a:ea typeface="+mn-ea"/>
              <a:cs typeface="+mn-cs"/>
            </a:rPr>
            <a:t>ったことにより</a:t>
          </a:r>
          <a:r>
            <a:rPr kumimoji="1" lang="ja-JP" altLang="ja-JP" sz="1100" b="0" i="0" baseline="0">
              <a:solidFill>
                <a:schemeClr val="dk1"/>
              </a:solidFill>
              <a:effectLst/>
              <a:latin typeface="+mn-lt"/>
              <a:ea typeface="+mn-ea"/>
              <a:cs typeface="+mn-cs"/>
            </a:rPr>
            <a:t>増加傾向</a:t>
          </a:r>
          <a:r>
            <a:rPr kumimoji="1" lang="ja-JP" altLang="en-US" sz="1100" b="0" i="0" baseline="0">
              <a:solidFill>
                <a:schemeClr val="dk1"/>
              </a:solidFill>
              <a:effectLst/>
              <a:latin typeface="+mn-lt"/>
              <a:ea typeface="+mn-ea"/>
              <a:cs typeface="+mn-cs"/>
            </a:rPr>
            <a:t>で</a:t>
          </a:r>
          <a:r>
            <a:rPr kumimoji="1" lang="ja-JP" altLang="ja-JP" sz="1100" b="0" i="0" baseline="0">
              <a:solidFill>
                <a:schemeClr val="dk1"/>
              </a:solidFill>
              <a:effectLst/>
              <a:latin typeface="+mn-lt"/>
              <a:ea typeface="+mn-ea"/>
              <a:cs typeface="+mn-cs"/>
            </a:rPr>
            <a:t>、公債費に係る経常収支比率は類似団体平均を上回って</a:t>
          </a:r>
          <a:r>
            <a:rPr kumimoji="1" lang="ja-JP" altLang="en-US" sz="1100" b="0" i="0" baseline="0">
              <a:solidFill>
                <a:schemeClr val="dk1"/>
              </a:solidFill>
              <a:effectLst/>
              <a:latin typeface="+mn-lt"/>
              <a:ea typeface="+mn-ea"/>
              <a:cs typeface="+mn-cs"/>
            </a:rPr>
            <a:t>おり</a:t>
          </a:r>
          <a:r>
            <a:rPr kumimoji="1" lang="ja-JP" altLang="ja-JP" sz="1100" b="0" i="0" baseline="0">
              <a:solidFill>
                <a:schemeClr val="dk1"/>
              </a:solidFill>
              <a:effectLst/>
              <a:latin typeface="+mn-lt"/>
              <a:ea typeface="+mn-ea"/>
              <a:cs typeface="+mn-cs"/>
            </a:rPr>
            <a:t>、なお高い水準となっている。</a:t>
          </a:r>
          <a:r>
            <a:rPr kumimoji="1" lang="en-US" altLang="ja-JP" sz="1100" b="0" i="0" baseline="0">
              <a:solidFill>
                <a:schemeClr val="dk1"/>
              </a:solidFill>
              <a:effectLst/>
              <a:latin typeface="+mn-lt"/>
              <a:ea typeface="+mn-ea"/>
              <a:cs typeface="+mn-cs"/>
            </a:rPr>
            <a:t>H29</a:t>
          </a:r>
          <a:r>
            <a:rPr kumimoji="1" lang="ja-JP" altLang="ja-JP"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R1</a:t>
          </a:r>
          <a:r>
            <a:rPr kumimoji="1" lang="ja-JP" altLang="ja-JP" sz="1100" b="0" i="0" baseline="0">
              <a:solidFill>
                <a:schemeClr val="dk1"/>
              </a:solidFill>
              <a:effectLst/>
              <a:latin typeface="+mn-lt"/>
              <a:ea typeface="+mn-ea"/>
              <a:cs typeface="+mn-cs"/>
            </a:rPr>
            <a:t>年度に大規模事業を実施しているため今後一時的に上昇する見込みであるが、今後も施策の重点化を図りながら新規地方債の発行の抑制に努めていく。</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66039</xdr:rowOff>
    </xdr:to>
    <xdr:cxnSp macro="">
      <xdr:nvCxnSpPr>
        <xdr:cNvPr id="355" name="直線コネクタ 354"/>
        <xdr:cNvCxnSpPr/>
      </xdr:nvCxnSpPr>
      <xdr:spPr>
        <a:xfrm flipV="1">
          <a:off x="4826000" y="12509500"/>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38116</xdr:rowOff>
    </xdr:from>
    <xdr:ext cx="762000" cy="259045"/>
    <xdr:sp macro="" textlink="">
      <xdr:nvSpPr>
        <xdr:cNvPr id="356" name="公債費最小値テキスト"/>
        <xdr:cNvSpPr txBox="1"/>
      </xdr:nvSpPr>
      <xdr:spPr>
        <a:xfrm>
          <a:off x="4914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66039</xdr:rowOff>
    </xdr:from>
    <xdr:to>
      <xdr:col>24</xdr:col>
      <xdr:colOff>114300</xdr:colOff>
      <xdr:row>80</xdr:row>
      <xdr:rowOff>66039</xdr:rowOff>
    </xdr:to>
    <xdr:cxnSp macro="">
      <xdr:nvCxnSpPr>
        <xdr:cNvPr id="357" name="直線コネクタ 356"/>
        <xdr:cNvCxnSpPr/>
      </xdr:nvCxnSpPr>
      <xdr:spPr>
        <a:xfrm>
          <a:off x="4737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8" name="公債費最大値テキスト"/>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9" name="直線コネクタ 358"/>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69850</xdr:rowOff>
    </xdr:from>
    <xdr:to>
      <xdr:col>24</xdr:col>
      <xdr:colOff>25400</xdr:colOff>
      <xdr:row>79</xdr:row>
      <xdr:rowOff>50800</xdr:rowOff>
    </xdr:to>
    <xdr:cxnSp macro="">
      <xdr:nvCxnSpPr>
        <xdr:cNvPr id="360" name="直線コネクタ 359"/>
        <xdr:cNvCxnSpPr/>
      </xdr:nvCxnSpPr>
      <xdr:spPr>
        <a:xfrm flipV="1">
          <a:off x="3987800" y="1344295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127016</xdr:rowOff>
    </xdr:from>
    <xdr:ext cx="762000" cy="259045"/>
    <xdr:sp macro="" textlink="">
      <xdr:nvSpPr>
        <xdr:cNvPr id="361" name="公債費平均値テキスト"/>
        <xdr:cNvSpPr txBox="1"/>
      </xdr:nvSpPr>
      <xdr:spPr>
        <a:xfrm>
          <a:off x="4914900" y="12985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2" name="フローチャート: 判断 361"/>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50800</xdr:rowOff>
    </xdr:from>
    <xdr:to>
      <xdr:col>19</xdr:col>
      <xdr:colOff>187325</xdr:colOff>
      <xdr:row>80</xdr:row>
      <xdr:rowOff>8889</xdr:rowOff>
    </xdr:to>
    <xdr:cxnSp macro="">
      <xdr:nvCxnSpPr>
        <xdr:cNvPr id="363" name="直線コネクタ 362"/>
        <xdr:cNvCxnSpPr/>
      </xdr:nvCxnSpPr>
      <xdr:spPr>
        <a:xfrm flipV="1">
          <a:off x="3098800" y="13595350"/>
          <a:ext cx="889000" cy="12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118111</xdr:rowOff>
    </xdr:from>
    <xdr:to>
      <xdr:col>20</xdr:col>
      <xdr:colOff>38100</xdr:colOff>
      <xdr:row>77</xdr:row>
      <xdr:rowOff>48261</xdr:rowOff>
    </xdr:to>
    <xdr:sp macro="" textlink="">
      <xdr:nvSpPr>
        <xdr:cNvPr id="364" name="フローチャート: 判断 363"/>
        <xdr:cNvSpPr/>
      </xdr:nvSpPr>
      <xdr:spPr>
        <a:xfrm>
          <a:off x="3937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58437</xdr:rowOff>
    </xdr:from>
    <xdr:ext cx="736600" cy="259045"/>
    <xdr:sp macro="" textlink="">
      <xdr:nvSpPr>
        <xdr:cNvPr id="365" name="テキスト ボックス 364"/>
        <xdr:cNvSpPr txBox="1"/>
      </xdr:nvSpPr>
      <xdr:spPr>
        <a:xfrm>
          <a:off x="3606800" y="12917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5080</xdr:rowOff>
    </xdr:from>
    <xdr:to>
      <xdr:col>15</xdr:col>
      <xdr:colOff>98425</xdr:colOff>
      <xdr:row>80</xdr:row>
      <xdr:rowOff>8889</xdr:rowOff>
    </xdr:to>
    <xdr:cxnSp macro="">
      <xdr:nvCxnSpPr>
        <xdr:cNvPr id="366" name="直線コネクタ 365"/>
        <xdr:cNvCxnSpPr/>
      </xdr:nvCxnSpPr>
      <xdr:spPr>
        <a:xfrm>
          <a:off x="2209800" y="1372108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110489</xdr:rowOff>
    </xdr:from>
    <xdr:to>
      <xdr:col>15</xdr:col>
      <xdr:colOff>149225</xdr:colOff>
      <xdr:row>77</xdr:row>
      <xdr:rowOff>40639</xdr:rowOff>
    </xdr:to>
    <xdr:sp macro="" textlink="">
      <xdr:nvSpPr>
        <xdr:cNvPr id="367" name="フローチャート: 判断 366"/>
        <xdr:cNvSpPr/>
      </xdr:nvSpPr>
      <xdr:spPr>
        <a:xfrm>
          <a:off x="3048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50817</xdr:rowOff>
    </xdr:from>
    <xdr:ext cx="762000" cy="259045"/>
    <xdr:sp macro="" textlink="">
      <xdr:nvSpPr>
        <xdr:cNvPr id="368" name="テキスト ボックス 367"/>
        <xdr:cNvSpPr txBox="1"/>
      </xdr:nvSpPr>
      <xdr:spPr>
        <a:xfrm>
          <a:off x="2717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27939</xdr:rowOff>
    </xdr:from>
    <xdr:to>
      <xdr:col>11</xdr:col>
      <xdr:colOff>9525</xdr:colOff>
      <xdr:row>80</xdr:row>
      <xdr:rowOff>5080</xdr:rowOff>
    </xdr:to>
    <xdr:cxnSp macro="">
      <xdr:nvCxnSpPr>
        <xdr:cNvPr id="369" name="直線コネクタ 368"/>
        <xdr:cNvCxnSpPr/>
      </xdr:nvCxnSpPr>
      <xdr:spPr>
        <a:xfrm>
          <a:off x="1320800" y="13572489"/>
          <a:ext cx="889000" cy="148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114300</xdr:rowOff>
    </xdr:from>
    <xdr:to>
      <xdr:col>11</xdr:col>
      <xdr:colOff>60325</xdr:colOff>
      <xdr:row>77</xdr:row>
      <xdr:rowOff>44450</xdr:rowOff>
    </xdr:to>
    <xdr:sp macro="" textlink="">
      <xdr:nvSpPr>
        <xdr:cNvPr id="370" name="フローチャート: 判断 369"/>
        <xdr:cNvSpPr/>
      </xdr:nvSpPr>
      <xdr:spPr>
        <a:xfrm>
          <a:off x="2159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54627</xdr:rowOff>
    </xdr:from>
    <xdr:ext cx="762000" cy="259045"/>
    <xdr:sp macro="" textlink="">
      <xdr:nvSpPr>
        <xdr:cNvPr id="371" name="テキスト ボックス 370"/>
        <xdr:cNvSpPr txBox="1"/>
      </xdr:nvSpPr>
      <xdr:spPr>
        <a:xfrm>
          <a:off x="1828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106680</xdr:rowOff>
    </xdr:from>
    <xdr:to>
      <xdr:col>6</xdr:col>
      <xdr:colOff>171450</xdr:colOff>
      <xdr:row>77</xdr:row>
      <xdr:rowOff>36830</xdr:rowOff>
    </xdr:to>
    <xdr:sp macro="" textlink="">
      <xdr:nvSpPr>
        <xdr:cNvPr id="372" name="フローチャート: 判断 371"/>
        <xdr:cNvSpPr/>
      </xdr:nvSpPr>
      <xdr:spPr>
        <a:xfrm>
          <a:off x="1270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47007</xdr:rowOff>
    </xdr:from>
    <xdr:ext cx="762000" cy="259045"/>
    <xdr:sp macro="" textlink="">
      <xdr:nvSpPr>
        <xdr:cNvPr id="373" name="テキスト ボックス 372"/>
        <xdr:cNvSpPr txBox="1"/>
      </xdr:nvSpPr>
      <xdr:spPr>
        <a:xfrm>
          <a:off x="939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19050</xdr:rowOff>
    </xdr:from>
    <xdr:to>
      <xdr:col>24</xdr:col>
      <xdr:colOff>76200</xdr:colOff>
      <xdr:row>78</xdr:row>
      <xdr:rowOff>120650</xdr:rowOff>
    </xdr:to>
    <xdr:sp macro="" textlink="">
      <xdr:nvSpPr>
        <xdr:cNvPr id="379" name="楕円 378"/>
        <xdr:cNvSpPr/>
      </xdr:nvSpPr>
      <xdr:spPr>
        <a:xfrm>
          <a:off x="4775200" y="1339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162577</xdr:rowOff>
    </xdr:from>
    <xdr:ext cx="762000" cy="259045"/>
    <xdr:sp macro="" textlink="">
      <xdr:nvSpPr>
        <xdr:cNvPr id="380" name="公債費該当値テキスト"/>
        <xdr:cNvSpPr txBox="1"/>
      </xdr:nvSpPr>
      <xdr:spPr>
        <a:xfrm>
          <a:off x="49149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0</xdr:rowOff>
    </xdr:from>
    <xdr:to>
      <xdr:col>20</xdr:col>
      <xdr:colOff>38100</xdr:colOff>
      <xdr:row>79</xdr:row>
      <xdr:rowOff>101600</xdr:rowOff>
    </xdr:to>
    <xdr:sp macro="" textlink="">
      <xdr:nvSpPr>
        <xdr:cNvPr id="381" name="楕円 380"/>
        <xdr:cNvSpPr/>
      </xdr:nvSpPr>
      <xdr:spPr>
        <a:xfrm>
          <a:off x="3937000" y="1354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86377</xdr:rowOff>
    </xdr:from>
    <xdr:ext cx="736600" cy="259045"/>
    <xdr:sp macro="" textlink="">
      <xdr:nvSpPr>
        <xdr:cNvPr id="382" name="テキスト ボックス 381"/>
        <xdr:cNvSpPr txBox="1"/>
      </xdr:nvSpPr>
      <xdr:spPr>
        <a:xfrm>
          <a:off x="3606800" y="1363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129539</xdr:rowOff>
    </xdr:from>
    <xdr:to>
      <xdr:col>15</xdr:col>
      <xdr:colOff>149225</xdr:colOff>
      <xdr:row>80</xdr:row>
      <xdr:rowOff>59689</xdr:rowOff>
    </xdr:to>
    <xdr:sp macro="" textlink="">
      <xdr:nvSpPr>
        <xdr:cNvPr id="383" name="楕円 382"/>
        <xdr:cNvSpPr/>
      </xdr:nvSpPr>
      <xdr:spPr>
        <a:xfrm>
          <a:off x="3048000" y="13674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44466</xdr:rowOff>
    </xdr:from>
    <xdr:ext cx="762000" cy="259045"/>
    <xdr:sp macro="" textlink="">
      <xdr:nvSpPr>
        <xdr:cNvPr id="384" name="テキスト ボックス 383"/>
        <xdr:cNvSpPr txBox="1"/>
      </xdr:nvSpPr>
      <xdr:spPr>
        <a:xfrm>
          <a:off x="2717800" y="13760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125730</xdr:rowOff>
    </xdr:from>
    <xdr:to>
      <xdr:col>11</xdr:col>
      <xdr:colOff>60325</xdr:colOff>
      <xdr:row>80</xdr:row>
      <xdr:rowOff>55880</xdr:rowOff>
    </xdr:to>
    <xdr:sp macro="" textlink="">
      <xdr:nvSpPr>
        <xdr:cNvPr id="385" name="楕円 384"/>
        <xdr:cNvSpPr/>
      </xdr:nvSpPr>
      <xdr:spPr>
        <a:xfrm>
          <a:off x="2159000" y="1367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40657</xdr:rowOff>
    </xdr:from>
    <xdr:ext cx="762000" cy="259045"/>
    <xdr:sp macro="" textlink="">
      <xdr:nvSpPr>
        <xdr:cNvPr id="386" name="テキスト ボックス 385"/>
        <xdr:cNvSpPr txBox="1"/>
      </xdr:nvSpPr>
      <xdr:spPr>
        <a:xfrm>
          <a:off x="1828800" y="1375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148589</xdr:rowOff>
    </xdr:from>
    <xdr:to>
      <xdr:col>6</xdr:col>
      <xdr:colOff>171450</xdr:colOff>
      <xdr:row>79</xdr:row>
      <xdr:rowOff>78739</xdr:rowOff>
    </xdr:to>
    <xdr:sp macro="" textlink="">
      <xdr:nvSpPr>
        <xdr:cNvPr id="387" name="楕円 386"/>
        <xdr:cNvSpPr/>
      </xdr:nvSpPr>
      <xdr:spPr>
        <a:xfrm>
          <a:off x="1270000" y="1352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63516</xdr:rowOff>
    </xdr:from>
    <xdr:ext cx="762000" cy="259045"/>
    <xdr:sp macro="" textlink="">
      <xdr:nvSpPr>
        <xdr:cNvPr id="388" name="テキスト ボックス 387"/>
        <xdr:cNvSpPr txBox="1"/>
      </xdr:nvSpPr>
      <xdr:spPr>
        <a:xfrm>
          <a:off x="939800" y="13608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経常収支比率に占める公債費の割合が非常に高いことと、扶助費と物件費の割合は類似団体平均と同等であり、類似団体における人口規模が</a:t>
          </a:r>
          <a:r>
            <a:rPr kumimoji="1" lang="en-US" altLang="ja-JP" sz="1100" b="0" i="0" baseline="0">
              <a:solidFill>
                <a:schemeClr val="dk1"/>
              </a:solidFill>
              <a:effectLst/>
              <a:latin typeface="+mn-lt"/>
              <a:ea typeface="+mn-ea"/>
              <a:cs typeface="+mn-cs"/>
            </a:rPr>
            <a:t>5,000</a:t>
          </a:r>
          <a:r>
            <a:rPr kumimoji="1" lang="ja-JP" altLang="ja-JP" sz="1100" b="0" i="0" baseline="0">
              <a:solidFill>
                <a:schemeClr val="dk1"/>
              </a:solidFill>
              <a:effectLst/>
              <a:latin typeface="+mn-lt"/>
              <a:ea typeface="+mn-ea"/>
              <a:cs typeface="+mn-cs"/>
            </a:rPr>
            <a:t>人未満であるのに対し、当村の人口は約</a:t>
          </a:r>
          <a:r>
            <a:rPr kumimoji="1" lang="en-US" altLang="ja-JP" sz="1100" b="0" i="0" baseline="0">
              <a:solidFill>
                <a:schemeClr val="dk1"/>
              </a:solidFill>
              <a:effectLst/>
              <a:latin typeface="+mn-lt"/>
              <a:ea typeface="+mn-ea"/>
              <a:cs typeface="+mn-cs"/>
            </a:rPr>
            <a:t>1,000</a:t>
          </a:r>
          <a:r>
            <a:rPr kumimoji="1" lang="ja-JP" altLang="ja-JP" sz="1100" b="0" i="0" baseline="0">
              <a:solidFill>
                <a:schemeClr val="dk1"/>
              </a:solidFill>
              <a:effectLst/>
              <a:latin typeface="+mn-lt"/>
              <a:ea typeface="+mn-ea"/>
              <a:cs typeface="+mn-cs"/>
            </a:rPr>
            <a:t>人と規模が違う点にあり、必ずしも人口規模に単純比例するものではない</a:t>
          </a:r>
          <a:r>
            <a:rPr kumimoji="1" lang="ja-JP" altLang="en-US" sz="1100" b="0" i="0" baseline="0">
              <a:solidFill>
                <a:schemeClr val="dk1"/>
              </a:solidFill>
              <a:effectLst/>
              <a:latin typeface="+mn-lt"/>
              <a:ea typeface="+mn-ea"/>
              <a:cs typeface="+mn-cs"/>
            </a:rPr>
            <a:t>が、今後も</a:t>
          </a:r>
          <a:r>
            <a:rPr kumimoji="1" lang="ja-JP" altLang="ja-JP" sz="1100" b="0" i="0" baseline="0">
              <a:solidFill>
                <a:schemeClr val="dk1"/>
              </a:solidFill>
              <a:effectLst/>
              <a:latin typeface="+mn-lt"/>
              <a:ea typeface="+mn-ea"/>
              <a:cs typeface="+mn-cs"/>
            </a:rPr>
            <a:t>経常経費全体の抑制に努める。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3" name="直線コネクタ 402"/>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4" name="テキスト ボックス 403"/>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5" name="直線コネクタ 404"/>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6" name="テキスト ボックス 405"/>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7" name="直線コネクタ 406"/>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8" name="テキスト ボックス 407"/>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9" name="直線コネクタ 408"/>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0" name="テキスト ボックス 409"/>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1" name="直線コネクタ 410"/>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2" name="テキスト ボックス 411"/>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3" name="直線コネクタ 412"/>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4" name="テキスト ボックス 413"/>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38826</xdr:rowOff>
    </xdr:from>
    <xdr:to>
      <xdr:col>82</xdr:col>
      <xdr:colOff>107950</xdr:colOff>
      <xdr:row>81</xdr:row>
      <xdr:rowOff>92711</xdr:rowOff>
    </xdr:to>
    <xdr:cxnSp macro="">
      <xdr:nvCxnSpPr>
        <xdr:cNvPr id="418" name="直線コネクタ 417"/>
        <xdr:cNvCxnSpPr/>
      </xdr:nvCxnSpPr>
      <xdr:spPr>
        <a:xfrm flipV="1">
          <a:off x="16510000" y="12383226"/>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64788</xdr:rowOff>
    </xdr:from>
    <xdr:ext cx="762000" cy="259045"/>
    <xdr:sp macro="" textlink="">
      <xdr:nvSpPr>
        <xdr:cNvPr id="419" name="公債費以外最小値テキスト"/>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92711</xdr:rowOff>
    </xdr:from>
    <xdr:to>
      <xdr:col>82</xdr:col>
      <xdr:colOff>196850</xdr:colOff>
      <xdr:row>81</xdr:row>
      <xdr:rowOff>92711</xdr:rowOff>
    </xdr:to>
    <xdr:cxnSp macro="">
      <xdr:nvCxnSpPr>
        <xdr:cNvPr id="420" name="直線コネクタ 419"/>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125203</xdr:rowOff>
    </xdr:from>
    <xdr:ext cx="762000" cy="259045"/>
    <xdr:sp macro="" textlink="">
      <xdr:nvSpPr>
        <xdr:cNvPr id="421" name="公債費以外最大値テキスト"/>
        <xdr:cNvSpPr txBox="1"/>
      </xdr:nvSpPr>
      <xdr:spPr>
        <a:xfrm>
          <a:off x="16598900" y="1212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38826</xdr:rowOff>
    </xdr:from>
    <xdr:to>
      <xdr:col>82</xdr:col>
      <xdr:colOff>196850</xdr:colOff>
      <xdr:row>72</xdr:row>
      <xdr:rowOff>38826</xdr:rowOff>
    </xdr:to>
    <xdr:cxnSp macro="">
      <xdr:nvCxnSpPr>
        <xdr:cNvPr id="422" name="直線コネクタ 421"/>
        <xdr:cNvCxnSpPr/>
      </xdr:nvCxnSpPr>
      <xdr:spPr>
        <a:xfrm>
          <a:off x="16421100" y="1238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19231</xdr:rowOff>
    </xdr:from>
    <xdr:to>
      <xdr:col>82</xdr:col>
      <xdr:colOff>107950</xdr:colOff>
      <xdr:row>76</xdr:row>
      <xdr:rowOff>38826</xdr:rowOff>
    </xdr:to>
    <xdr:cxnSp macro="">
      <xdr:nvCxnSpPr>
        <xdr:cNvPr id="423" name="直線コネクタ 422"/>
        <xdr:cNvCxnSpPr/>
      </xdr:nvCxnSpPr>
      <xdr:spPr>
        <a:xfrm flipV="1">
          <a:off x="15671800" y="13049431"/>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94360</xdr:rowOff>
    </xdr:from>
    <xdr:ext cx="762000" cy="259045"/>
    <xdr:sp macro="" textlink="">
      <xdr:nvSpPr>
        <xdr:cNvPr id="424" name="公債費以外平均値テキスト"/>
        <xdr:cNvSpPr txBox="1"/>
      </xdr:nvSpPr>
      <xdr:spPr>
        <a:xfrm>
          <a:off x="16598900" y="1278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77833</xdr:rowOff>
    </xdr:from>
    <xdr:to>
      <xdr:col>82</xdr:col>
      <xdr:colOff>158750</xdr:colOff>
      <xdr:row>76</xdr:row>
      <xdr:rowOff>7984</xdr:rowOff>
    </xdr:to>
    <xdr:sp macro="" textlink="">
      <xdr:nvSpPr>
        <xdr:cNvPr id="425" name="フローチャート: 判断 424"/>
        <xdr:cNvSpPr/>
      </xdr:nvSpPr>
      <xdr:spPr>
        <a:xfrm>
          <a:off x="16459200" y="129365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38826</xdr:rowOff>
    </xdr:from>
    <xdr:to>
      <xdr:col>78</xdr:col>
      <xdr:colOff>69850</xdr:colOff>
      <xdr:row>77</xdr:row>
      <xdr:rowOff>24130</xdr:rowOff>
    </xdr:to>
    <xdr:cxnSp macro="">
      <xdr:nvCxnSpPr>
        <xdr:cNvPr id="426" name="直線コネクタ 425"/>
        <xdr:cNvCxnSpPr/>
      </xdr:nvCxnSpPr>
      <xdr:spPr>
        <a:xfrm flipV="1">
          <a:off x="14782800" y="13069026"/>
          <a:ext cx="889000" cy="156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113756</xdr:rowOff>
    </xdr:from>
    <xdr:to>
      <xdr:col>78</xdr:col>
      <xdr:colOff>120650</xdr:colOff>
      <xdr:row>76</xdr:row>
      <xdr:rowOff>43906</xdr:rowOff>
    </xdr:to>
    <xdr:sp macro="" textlink="">
      <xdr:nvSpPr>
        <xdr:cNvPr id="427" name="フローチャート: 判断 426"/>
        <xdr:cNvSpPr/>
      </xdr:nvSpPr>
      <xdr:spPr>
        <a:xfrm>
          <a:off x="15621000" y="129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54083</xdr:rowOff>
    </xdr:from>
    <xdr:ext cx="736600" cy="259045"/>
    <xdr:sp macro="" textlink="">
      <xdr:nvSpPr>
        <xdr:cNvPr id="428" name="テキスト ボックス 427"/>
        <xdr:cNvSpPr txBox="1"/>
      </xdr:nvSpPr>
      <xdr:spPr>
        <a:xfrm>
          <a:off x="15290800" y="12741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37193</xdr:rowOff>
    </xdr:from>
    <xdr:to>
      <xdr:col>73</xdr:col>
      <xdr:colOff>180975</xdr:colOff>
      <xdr:row>77</xdr:row>
      <xdr:rowOff>24130</xdr:rowOff>
    </xdr:to>
    <xdr:cxnSp macro="">
      <xdr:nvCxnSpPr>
        <xdr:cNvPr id="429" name="直線コネクタ 428"/>
        <xdr:cNvCxnSpPr/>
      </xdr:nvCxnSpPr>
      <xdr:spPr>
        <a:xfrm>
          <a:off x="13893800" y="12895943"/>
          <a:ext cx="889000" cy="329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100693</xdr:rowOff>
    </xdr:from>
    <xdr:to>
      <xdr:col>74</xdr:col>
      <xdr:colOff>31750</xdr:colOff>
      <xdr:row>76</xdr:row>
      <xdr:rowOff>30843</xdr:rowOff>
    </xdr:to>
    <xdr:sp macro="" textlink="">
      <xdr:nvSpPr>
        <xdr:cNvPr id="430" name="フローチャート: 判断 429"/>
        <xdr:cNvSpPr/>
      </xdr:nvSpPr>
      <xdr:spPr>
        <a:xfrm>
          <a:off x="14732000" y="1295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41020</xdr:rowOff>
    </xdr:from>
    <xdr:ext cx="762000" cy="259045"/>
    <xdr:sp macro="" textlink="">
      <xdr:nvSpPr>
        <xdr:cNvPr id="431" name="テキスト ボックス 430"/>
        <xdr:cNvSpPr txBox="1"/>
      </xdr:nvSpPr>
      <xdr:spPr>
        <a:xfrm>
          <a:off x="14401800" y="1272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78015</xdr:rowOff>
    </xdr:from>
    <xdr:to>
      <xdr:col>69</xdr:col>
      <xdr:colOff>92075</xdr:colOff>
      <xdr:row>75</xdr:row>
      <xdr:rowOff>37193</xdr:rowOff>
    </xdr:to>
    <xdr:cxnSp macro="">
      <xdr:nvCxnSpPr>
        <xdr:cNvPr id="432" name="直線コネクタ 431"/>
        <xdr:cNvCxnSpPr/>
      </xdr:nvCxnSpPr>
      <xdr:spPr>
        <a:xfrm>
          <a:off x="13004800" y="12765315"/>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45176</xdr:rowOff>
    </xdr:from>
    <xdr:to>
      <xdr:col>69</xdr:col>
      <xdr:colOff>142875</xdr:colOff>
      <xdr:row>75</xdr:row>
      <xdr:rowOff>146776</xdr:rowOff>
    </xdr:to>
    <xdr:sp macro="" textlink="">
      <xdr:nvSpPr>
        <xdr:cNvPr id="433" name="フローチャート: 判断 432"/>
        <xdr:cNvSpPr/>
      </xdr:nvSpPr>
      <xdr:spPr>
        <a:xfrm>
          <a:off x="13843000" y="129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131553</xdr:rowOff>
    </xdr:from>
    <xdr:ext cx="762000" cy="259045"/>
    <xdr:sp macro="" textlink="">
      <xdr:nvSpPr>
        <xdr:cNvPr id="434" name="テキスト ボックス 433"/>
        <xdr:cNvSpPr txBox="1"/>
      </xdr:nvSpPr>
      <xdr:spPr>
        <a:xfrm>
          <a:off x="13512800" y="12990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154577</xdr:rowOff>
    </xdr:from>
    <xdr:to>
      <xdr:col>65</xdr:col>
      <xdr:colOff>53975</xdr:colOff>
      <xdr:row>75</xdr:row>
      <xdr:rowOff>84727</xdr:rowOff>
    </xdr:to>
    <xdr:sp macro="" textlink="">
      <xdr:nvSpPr>
        <xdr:cNvPr id="435" name="フローチャート: 判断 434"/>
        <xdr:cNvSpPr/>
      </xdr:nvSpPr>
      <xdr:spPr>
        <a:xfrm>
          <a:off x="12954000" y="128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69504</xdr:rowOff>
    </xdr:from>
    <xdr:ext cx="762000" cy="259045"/>
    <xdr:sp macro="" textlink="">
      <xdr:nvSpPr>
        <xdr:cNvPr id="436" name="テキスト ボックス 435"/>
        <xdr:cNvSpPr txBox="1"/>
      </xdr:nvSpPr>
      <xdr:spPr>
        <a:xfrm>
          <a:off x="12623800" y="12928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139881</xdr:rowOff>
    </xdr:from>
    <xdr:to>
      <xdr:col>82</xdr:col>
      <xdr:colOff>158750</xdr:colOff>
      <xdr:row>76</xdr:row>
      <xdr:rowOff>70031</xdr:rowOff>
    </xdr:to>
    <xdr:sp macro="" textlink="">
      <xdr:nvSpPr>
        <xdr:cNvPr id="442" name="楕円 441"/>
        <xdr:cNvSpPr/>
      </xdr:nvSpPr>
      <xdr:spPr>
        <a:xfrm>
          <a:off x="16459200" y="12998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111958</xdr:rowOff>
    </xdr:from>
    <xdr:ext cx="762000" cy="259045"/>
    <xdr:sp macro="" textlink="">
      <xdr:nvSpPr>
        <xdr:cNvPr id="443" name="公債費以外該当値テキスト"/>
        <xdr:cNvSpPr txBox="1"/>
      </xdr:nvSpPr>
      <xdr:spPr>
        <a:xfrm>
          <a:off x="16598900" y="12970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159476</xdr:rowOff>
    </xdr:from>
    <xdr:to>
      <xdr:col>78</xdr:col>
      <xdr:colOff>120650</xdr:colOff>
      <xdr:row>76</xdr:row>
      <xdr:rowOff>89626</xdr:rowOff>
    </xdr:to>
    <xdr:sp macro="" textlink="">
      <xdr:nvSpPr>
        <xdr:cNvPr id="444" name="楕円 443"/>
        <xdr:cNvSpPr/>
      </xdr:nvSpPr>
      <xdr:spPr>
        <a:xfrm>
          <a:off x="15621000" y="1301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74403</xdr:rowOff>
    </xdr:from>
    <xdr:ext cx="736600" cy="259045"/>
    <xdr:sp macro="" textlink="">
      <xdr:nvSpPr>
        <xdr:cNvPr id="445" name="テキスト ボックス 444"/>
        <xdr:cNvSpPr txBox="1"/>
      </xdr:nvSpPr>
      <xdr:spPr>
        <a:xfrm>
          <a:off x="15290800" y="13104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144780</xdr:rowOff>
    </xdr:from>
    <xdr:to>
      <xdr:col>74</xdr:col>
      <xdr:colOff>31750</xdr:colOff>
      <xdr:row>77</xdr:row>
      <xdr:rowOff>74930</xdr:rowOff>
    </xdr:to>
    <xdr:sp macro="" textlink="">
      <xdr:nvSpPr>
        <xdr:cNvPr id="446" name="楕円 445"/>
        <xdr:cNvSpPr/>
      </xdr:nvSpPr>
      <xdr:spPr>
        <a:xfrm>
          <a:off x="14732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59707</xdr:rowOff>
    </xdr:from>
    <xdr:ext cx="762000" cy="259045"/>
    <xdr:sp macro="" textlink="">
      <xdr:nvSpPr>
        <xdr:cNvPr id="447" name="テキスト ボックス 446"/>
        <xdr:cNvSpPr txBox="1"/>
      </xdr:nvSpPr>
      <xdr:spPr>
        <a:xfrm>
          <a:off x="14401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157843</xdr:rowOff>
    </xdr:from>
    <xdr:to>
      <xdr:col>69</xdr:col>
      <xdr:colOff>142875</xdr:colOff>
      <xdr:row>75</xdr:row>
      <xdr:rowOff>87993</xdr:rowOff>
    </xdr:to>
    <xdr:sp macro="" textlink="">
      <xdr:nvSpPr>
        <xdr:cNvPr id="448" name="楕円 447"/>
        <xdr:cNvSpPr/>
      </xdr:nvSpPr>
      <xdr:spPr>
        <a:xfrm>
          <a:off x="13843000" y="12845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98170</xdr:rowOff>
    </xdr:from>
    <xdr:ext cx="762000" cy="259045"/>
    <xdr:sp macro="" textlink="">
      <xdr:nvSpPr>
        <xdr:cNvPr id="449" name="テキスト ボックス 448"/>
        <xdr:cNvSpPr txBox="1"/>
      </xdr:nvSpPr>
      <xdr:spPr>
        <a:xfrm>
          <a:off x="13512800" y="1261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27215</xdr:rowOff>
    </xdr:from>
    <xdr:to>
      <xdr:col>65</xdr:col>
      <xdr:colOff>53975</xdr:colOff>
      <xdr:row>74</xdr:row>
      <xdr:rowOff>128815</xdr:rowOff>
    </xdr:to>
    <xdr:sp macro="" textlink="">
      <xdr:nvSpPr>
        <xdr:cNvPr id="450" name="楕円 449"/>
        <xdr:cNvSpPr/>
      </xdr:nvSpPr>
      <xdr:spPr>
        <a:xfrm>
          <a:off x="12954000" y="1271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138992</xdr:rowOff>
    </xdr:from>
    <xdr:ext cx="762000" cy="259045"/>
    <xdr:sp macro="" textlink="">
      <xdr:nvSpPr>
        <xdr:cNvPr id="451" name="テキスト ボックス 450"/>
        <xdr:cNvSpPr txBox="1"/>
      </xdr:nvSpPr>
      <xdr:spPr>
        <a:xfrm>
          <a:off x="12623800" y="1248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北海道西興部村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110205</xdr:rowOff>
    </xdr:from>
    <xdr:to>
      <xdr:col>29</xdr:col>
      <xdr:colOff>127000</xdr:colOff>
      <xdr:row>19</xdr:row>
      <xdr:rowOff>43096</xdr:rowOff>
    </xdr:to>
    <xdr:cxnSp macro="">
      <xdr:nvCxnSpPr>
        <xdr:cNvPr id="44" name="直線コネクタ 43"/>
        <xdr:cNvCxnSpPr/>
      </xdr:nvCxnSpPr>
      <xdr:spPr bwMode="auto">
        <a:xfrm flipV="1">
          <a:off x="5651500" y="2043780"/>
          <a:ext cx="0" cy="13044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15173</xdr:rowOff>
    </xdr:from>
    <xdr:ext cx="762000" cy="259045"/>
    <xdr:sp macro="" textlink="">
      <xdr:nvSpPr>
        <xdr:cNvPr id="45" name="人口1人当たり決算額の推移最小値テキスト130"/>
        <xdr:cNvSpPr txBox="1"/>
      </xdr:nvSpPr>
      <xdr:spPr>
        <a:xfrm>
          <a:off x="5740400" y="3320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43096</xdr:rowOff>
    </xdr:from>
    <xdr:to>
      <xdr:col>30</xdr:col>
      <xdr:colOff>25400</xdr:colOff>
      <xdr:row>19</xdr:row>
      <xdr:rowOff>43096</xdr:rowOff>
    </xdr:to>
    <xdr:cxnSp macro="">
      <xdr:nvCxnSpPr>
        <xdr:cNvPr id="46" name="直線コネクタ 45"/>
        <xdr:cNvCxnSpPr/>
      </xdr:nvCxnSpPr>
      <xdr:spPr bwMode="auto">
        <a:xfrm>
          <a:off x="5562600" y="33482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25132</xdr:rowOff>
    </xdr:from>
    <xdr:ext cx="762000" cy="259045"/>
    <xdr:sp macro="" textlink="">
      <xdr:nvSpPr>
        <xdr:cNvPr id="47" name="人口1人当たり決算額の推移最大値テキスト130"/>
        <xdr:cNvSpPr txBox="1"/>
      </xdr:nvSpPr>
      <xdr:spPr>
        <a:xfrm>
          <a:off x="5740400" y="178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110205</xdr:rowOff>
    </xdr:from>
    <xdr:to>
      <xdr:col>30</xdr:col>
      <xdr:colOff>25400</xdr:colOff>
      <xdr:row>11</xdr:row>
      <xdr:rowOff>110205</xdr:rowOff>
    </xdr:to>
    <xdr:cxnSp macro="">
      <xdr:nvCxnSpPr>
        <xdr:cNvPr id="48" name="直線コネクタ 47"/>
        <xdr:cNvCxnSpPr/>
      </xdr:nvCxnSpPr>
      <xdr:spPr bwMode="auto">
        <a:xfrm>
          <a:off x="5562600" y="2043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11645</xdr:rowOff>
    </xdr:from>
    <xdr:to>
      <xdr:col>29</xdr:col>
      <xdr:colOff>127000</xdr:colOff>
      <xdr:row>15</xdr:row>
      <xdr:rowOff>19268</xdr:rowOff>
    </xdr:to>
    <xdr:cxnSp macro="">
      <xdr:nvCxnSpPr>
        <xdr:cNvPr id="49" name="直線コネクタ 48"/>
        <xdr:cNvCxnSpPr/>
      </xdr:nvCxnSpPr>
      <xdr:spPr bwMode="auto">
        <a:xfrm flipV="1">
          <a:off x="5003800" y="2631020"/>
          <a:ext cx="647700" cy="76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23026</xdr:rowOff>
    </xdr:from>
    <xdr:ext cx="762000" cy="259045"/>
    <xdr:sp macro="" textlink="">
      <xdr:nvSpPr>
        <xdr:cNvPr id="50" name="人口1人当たり決算額の推移平均値テキスト130"/>
        <xdr:cNvSpPr txBox="1"/>
      </xdr:nvSpPr>
      <xdr:spPr>
        <a:xfrm>
          <a:off x="5740400" y="2985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50949</xdr:rowOff>
    </xdr:from>
    <xdr:to>
      <xdr:col>29</xdr:col>
      <xdr:colOff>177800</xdr:colOff>
      <xdr:row>17</xdr:row>
      <xdr:rowOff>152549</xdr:rowOff>
    </xdr:to>
    <xdr:sp macro="" textlink="">
      <xdr:nvSpPr>
        <xdr:cNvPr id="51" name="フローチャート: 判断 50"/>
        <xdr:cNvSpPr/>
      </xdr:nvSpPr>
      <xdr:spPr bwMode="auto">
        <a:xfrm>
          <a:off x="56007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19268</xdr:rowOff>
    </xdr:from>
    <xdr:to>
      <xdr:col>26</xdr:col>
      <xdr:colOff>50800</xdr:colOff>
      <xdr:row>15</xdr:row>
      <xdr:rowOff>36878</xdr:rowOff>
    </xdr:to>
    <xdr:cxnSp macro="">
      <xdr:nvCxnSpPr>
        <xdr:cNvPr id="52" name="直線コネクタ 51"/>
        <xdr:cNvCxnSpPr/>
      </xdr:nvCxnSpPr>
      <xdr:spPr bwMode="auto">
        <a:xfrm flipV="1">
          <a:off x="4305300" y="2638643"/>
          <a:ext cx="698500" cy="176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61724</xdr:rowOff>
    </xdr:from>
    <xdr:to>
      <xdr:col>26</xdr:col>
      <xdr:colOff>101600</xdr:colOff>
      <xdr:row>17</xdr:row>
      <xdr:rowOff>163324</xdr:rowOff>
    </xdr:to>
    <xdr:sp macro="" textlink="">
      <xdr:nvSpPr>
        <xdr:cNvPr id="53" name="フローチャート: 判断 52"/>
        <xdr:cNvSpPr/>
      </xdr:nvSpPr>
      <xdr:spPr bwMode="auto">
        <a:xfrm>
          <a:off x="49530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148101</xdr:rowOff>
    </xdr:from>
    <xdr:ext cx="736600" cy="259045"/>
    <xdr:sp macro="" textlink="">
      <xdr:nvSpPr>
        <xdr:cNvPr id="54" name="テキスト ボックス 53"/>
        <xdr:cNvSpPr txBox="1"/>
      </xdr:nvSpPr>
      <xdr:spPr>
        <a:xfrm>
          <a:off x="4622800" y="31103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36878</xdr:rowOff>
    </xdr:from>
    <xdr:to>
      <xdr:col>22</xdr:col>
      <xdr:colOff>114300</xdr:colOff>
      <xdr:row>15</xdr:row>
      <xdr:rowOff>60818</xdr:rowOff>
    </xdr:to>
    <xdr:cxnSp macro="">
      <xdr:nvCxnSpPr>
        <xdr:cNvPr id="55" name="直線コネクタ 54"/>
        <xdr:cNvCxnSpPr/>
      </xdr:nvCxnSpPr>
      <xdr:spPr bwMode="auto">
        <a:xfrm flipV="1">
          <a:off x="3606800" y="2656253"/>
          <a:ext cx="698500" cy="239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80102</xdr:rowOff>
    </xdr:from>
    <xdr:to>
      <xdr:col>22</xdr:col>
      <xdr:colOff>165100</xdr:colOff>
      <xdr:row>18</xdr:row>
      <xdr:rowOff>10252</xdr:rowOff>
    </xdr:to>
    <xdr:sp macro="" textlink="">
      <xdr:nvSpPr>
        <xdr:cNvPr id="56" name="フローチャート: 判断 55"/>
        <xdr:cNvSpPr/>
      </xdr:nvSpPr>
      <xdr:spPr bwMode="auto">
        <a:xfrm>
          <a:off x="42545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166479</xdr:rowOff>
    </xdr:from>
    <xdr:ext cx="762000" cy="259045"/>
    <xdr:sp macro="" textlink="">
      <xdr:nvSpPr>
        <xdr:cNvPr id="57" name="テキスト ボックス 56"/>
        <xdr:cNvSpPr txBox="1"/>
      </xdr:nvSpPr>
      <xdr:spPr>
        <a:xfrm>
          <a:off x="3924300" y="3128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60818</xdr:rowOff>
    </xdr:from>
    <xdr:to>
      <xdr:col>18</xdr:col>
      <xdr:colOff>177800</xdr:colOff>
      <xdr:row>15</xdr:row>
      <xdr:rowOff>80226</xdr:rowOff>
    </xdr:to>
    <xdr:cxnSp macro="">
      <xdr:nvCxnSpPr>
        <xdr:cNvPr id="58" name="直線コネクタ 57"/>
        <xdr:cNvCxnSpPr/>
      </xdr:nvCxnSpPr>
      <xdr:spPr bwMode="auto">
        <a:xfrm flipV="1">
          <a:off x="2908300" y="2680193"/>
          <a:ext cx="698500" cy="194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84658</xdr:rowOff>
    </xdr:from>
    <xdr:to>
      <xdr:col>19</xdr:col>
      <xdr:colOff>38100</xdr:colOff>
      <xdr:row>18</xdr:row>
      <xdr:rowOff>14808</xdr:rowOff>
    </xdr:to>
    <xdr:sp macro="" textlink="">
      <xdr:nvSpPr>
        <xdr:cNvPr id="59" name="フローチャート: 判断 58"/>
        <xdr:cNvSpPr/>
      </xdr:nvSpPr>
      <xdr:spPr bwMode="auto">
        <a:xfrm>
          <a:off x="35560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171035</xdr:rowOff>
    </xdr:from>
    <xdr:ext cx="762000" cy="259045"/>
    <xdr:sp macro="" textlink="">
      <xdr:nvSpPr>
        <xdr:cNvPr id="60" name="テキスト ボックス 59"/>
        <xdr:cNvSpPr txBox="1"/>
      </xdr:nvSpPr>
      <xdr:spPr>
        <a:xfrm>
          <a:off x="3225800" y="3133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88819</xdr:rowOff>
    </xdr:from>
    <xdr:to>
      <xdr:col>15</xdr:col>
      <xdr:colOff>101600</xdr:colOff>
      <xdr:row>18</xdr:row>
      <xdr:rowOff>18969</xdr:rowOff>
    </xdr:to>
    <xdr:sp macro="" textlink="">
      <xdr:nvSpPr>
        <xdr:cNvPr id="61" name="フローチャート: 判断 60"/>
        <xdr:cNvSpPr/>
      </xdr:nvSpPr>
      <xdr:spPr bwMode="auto">
        <a:xfrm>
          <a:off x="28575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3746</xdr:rowOff>
    </xdr:from>
    <xdr:ext cx="762000" cy="259045"/>
    <xdr:sp macro="" textlink="">
      <xdr:nvSpPr>
        <xdr:cNvPr id="62" name="テキスト ボックス 61"/>
        <xdr:cNvSpPr txBox="1"/>
      </xdr:nvSpPr>
      <xdr:spPr>
        <a:xfrm>
          <a:off x="2527300" y="313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132295</xdr:rowOff>
    </xdr:from>
    <xdr:to>
      <xdr:col>29</xdr:col>
      <xdr:colOff>177800</xdr:colOff>
      <xdr:row>15</xdr:row>
      <xdr:rowOff>62445</xdr:rowOff>
    </xdr:to>
    <xdr:sp macro="" textlink="">
      <xdr:nvSpPr>
        <xdr:cNvPr id="68" name="楕円 67"/>
        <xdr:cNvSpPr/>
      </xdr:nvSpPr>
      <xdr:spPr bwMode="auto">
        <a:xfrm>
          <a:off x="5600700" y="25802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148822</xdr:rowOff>
    </xdr:from>
    <xdr:ext cx="762000" cy="259045"/>
    <xdr:sp macro="" textlink="">
      <xdr:nvSpPr>
        <xdr:cNvPr id="69" name="人口1人当たり決算額の推移該当値テキスト130"/>
        <xdr:cNvSpPr txBox="1"/>
      </xdr:nvSpPr>
      <xdr:spPr>
        <a:xfrm>
          <a:off x="5740400" y="24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139918</xdr:rowOff>
    </xdr:from>
    <xdr:to>
      <xdr:col>26</xdr:col>
      <xdr:colOff>101600</xdr:colOff>
      <xdr:row>15</xdr:row>
      <xdr:rowOff>70068</xdr:rowOff>
    </xdr:to>
    <xdr:sp macro="" textlink="">
      <xdr:nvSpPr>
        <xdr:cNvPr id="70" name="楕円 69"/>
        <xdr:cNvSpPr/>
      </xdr:nvSpPr>
      <xdr:spPr bwMode="auto">
        <a:xfrm>
          <a:off x="4953000" y="25878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80245</xdr:rowOff>
    </xdr:from>
    <xdr:ext cx="736600" cy="259045"/>
    <xdr:sp macro="" textlink="">
      <xdr:nvSpPr>
        <xdr:cNvPr id="71" name="テキスト ボックス 70"/>
        <xdr:cNvSpPr txBox="1"/>
      </xdr:nvSpPr>
      <xdr:spPr>
        <a:xfrm>
          <a:off x="4622800" y="2356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157528</xdr:rowOff>
    </xdr:from>
    <xdr:to>
      <xdr:col>22</xdr:col>
      <xdr:colOff>165100</xdr:colOff>
      <xdr:row>15</xdr:row>
      <xdr:rowOff>87678</xdr:rowOff>
    </xdr:to>
    <xdr:sp macro="" textlink="">
      <xdr:nvSpPr>
        <xdr:cNvPr id="72" name="楕円 71"/>
        <xdr:cNvSpPr/>
      </xdr:nvSpPr>
      <xdr:spPr bwMode="auto">
        <a:xfrm>
          <a:off x="4254500" y="26054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97855</xdr:rowOff>
    </xdr:from>
    <xdr:ext cx="762000" cy="259045"/>
    <xdr:sp macro="" textlink="">
      <xdr:nvSpPr>
        <xdr:cNvPr id="73" name="テキスト ボックス 72"/>
        <xdr:cNvSpPr txBox="1"/>
      </xdr:nvSpPr>
      <xdr:spPr>
        <a:xfrm>
          <a:off x="3924300" y="2374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10018</xdr:rowOff>
    </xdr:from>
    <xdr:to>
      <xdr:col>19</xdr:col>
      <xdr:colOff>38100</xdr:colOff>
      <xdr:row>15</xdr:row>
      <xdr:rowOff>111618</xdr:rowOff>
    </xdr:to>
    <xdr:sp macro="" textlink="">
      <xdr:nvSpPr>
        <xdr:cNvPr id="74" name="楕円 73"/>
        <xdr:cNvSpPr/>
      </xdr:nvSpPr>
      <xdr:spPr bwMode="auto">
        <a:xfrm>
          <a:off x="3556000" y="26293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121795</xdr:rowOff>
    </xdr:from>
    <xdr:ext cx="762000" cy="259045"/>
    <xdr:sp macro="" textlink="">
      <xdr:nvSpPr>
        <xdr:cNvPr id="75" name="テキスト ボックス 74"/>
        <xdr:cNvSpPr txBox="1"/>
      </xdr:nvSpPr>
      <xdr:spPr>
        <a:xfrm>
          <a:off x="3225800" y="2398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29426</xdr:rowOff>
    </xdr:from>
    <xdr:to>
      <xdr:col>15</xdr:col>
      <xdr:colOff>101600</xdr:colOff>
      <xdr:row>15</xdr:row>
      <xdr:rowOff>131026</xdr:rowOff>
    </xdr:to>
    <xdr:sp macro="" textlink="">
      <xdr:nvSpPr>
        <xdr:cNvPr id="76" name="楕円 75"/>
        <xdr:cNvSpPr/>
      </xdr:nvSpPr>
      <xdr:spPr bwMode="auto">
        <a:xfrm>
          <a:off x="2857500" y="26488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141203</xdr:rowOff>
    </xdr:from>
    <xdr:ext cx="762000" cy="259045"/>
    <xdr:sp macro="" textlink="">
      <xdr:nvSpPr>
        <xdr:cNvPr id="77" name="テキスト ボックス 76"/>
        <xdr:cNvSpPr txBox="1"/>
      </xdr:nvSpPr>
      <xdr:spPr>
        <a:xfrm>
          <a:off x="2527300" y="2417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2920</xdr:rowOff>
    </xdr:from>
    <xdr:to>
      <xdr:col>29</xdr:col>
      <xdr:colOff>127000</xdr:colOff>
      <xdr:row>37</xdr:row>
      <xdr:rowOff>49368</xdr:rowOff>
    </xdr:to>
    <xdr:cxnSp macro="">
      <xdr:nvCxnSpPr>
        <xdr:cNvPr id="103" name="直線コネクタ 102"/>
        <xdr:cNvCxnSpPr/>
      </xdr:nvCxnSpPr>
      <xdr:spPr bwMode="auto">
        <a:xfrm flipV="1">
          <a:off x="5651500" y="6270370"/>
          <a:ext cx="0" cy="90369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21445</xdr:rowOff>
    </xdr:from>
    <xdr:ext cx="762000" cy="259045"/>
    <xdr:sp macro="" textlink="">
      <xdr:nvSpPr>
        <xdr:cNvPr id="104" name="人口1人当たり決算額の推移最小値テキスト445"/>
        <xdr:cNvSpPr txBox="1"/>
      </xdr:nvSpPr>
      <xdr:spPr>
        <a:xfrm>
          <a:off x="5740400" y="714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49368</xdr:rowOff>
    </xdr:from>
    <xdr:to>
      <xdr:col>30</xdr:col>
      <xdr:colOff>25400</xdr:colOff>
      <xdr:row>37</xdr:row>
      <xdr:rowOff>49368</xdr:rowOff>
    </xdr:to>
    <xdr:cxnSp macro="">
      <xdr:nvCxnSpPr>
        <xdr:cNvPr id="105" name="直線コネクタ 104"/>
        <xdr:cNvCxnSpPr/>
      </xdr:nvCxnSpPr>
      <xdr:spPr bwMode="auto">
        <a:xfrm>
          <a:off x="5562600" y="71740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89297</xdr:rowOff>
    </xdr:from>
    <xdr:ext cx="762000" cy="259045"/>
    <xdr:sp macro="" textlink="">
      <xdr:nvSpPr>
        <xdr:cNvPr id="106" name="人口1人当たり決算額の推移最大値テキスト445"/>
        <xdr:cNvSpPr txBox="1"/>
      </xdr:nvSpPr>
      <xdr:spPr>
        <a:xfrm>
          <a:off x="5740400" y="601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2920</xdr:rowOff>
    </xdr:from>
    <xdr:to>
      <xdr:col>30</xdr:col>
      <xdr:colOff>25400</xdr:colOff>
      <xdr:row>34</xdr:row>
      <xdr:rowOff>2920</xdr:rowOff>
    </xdr:to>
    <xdr:cxnSp macro="">
      <xdr:nvCxnSpPr>
        <xdr:cNvPr id="107" name="直線コネクタ 106"/>
        <xdr:cNvCxnSpPr/>
      </xdr:nvCxnSpPr>
      <xdr:spPr bwMode="auto">
        <a:xfrm>
          <a:off x="5562600" y="62703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165880</xdr:rowOff>
    </xdr:from>
    <xdr:to>
      <xdr:col>29</xdr:col>
      <xdr:colOff>127000</xdr:colOff>
      <xdr:row>35</xdr:row>
      <xdr:rowOff>84787</xdr:rowOff>
    </xdr:to>
    <xdr:cxnSp macro="">
      <xdr:nvCxnSpPr>
        <xdr:cNvPr id="108" name="直線コネクタ 107"/>
        <xdr:cNvCxnSpPr/>
      </xdr:nvCxnSpPr>
      <xdr:spPr bwMode="auto">
        <a:xfrm>
          <a:off x="5003800" y="6433330"/>
          <a:ext cx="647700" cy="2618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117899</xdr:rowOff>
    </xdr:from>
    <xdr:ext cx="762000" cy="259045"/>
    <xdr:sp macro="" textlink="">
      <xdr:nvSpPr>
        <xdr:cNvPr id="109" name="人口1人当たり決算額の推移平均値テキスト445"/>
        <xdr:cNvSpPr txBox="1"/>
      </xdr:nvSpPr>
      <xdr:spPr>
        <a:xfrm>
          <a:off x="5740400" y="67282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145822</xdr:rowOff>
    </xdr:from>
    <xdr:to>
      <xdr:col>29</xdr:col>
      <xdr:colOff>177800</xdr:colOff>
      <xdr:row>35</xdr:row>
      <xdr:rowOff>247422</xdr:rowOff>
    </xdr:to>
    <xdr:sp macro="" textlink="">
      <xdr:nvSpPr>
        <xdr:cNvPr id="110" name="フローチャート: 判断 109"/>
        <xdr:cNvSpPr/>
      </xdr:nvSpPr>
      <xdr:spPr bwMode="auto">
        <a:xfrm>
          <a:off x="5600700" y="67561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5966</xdr:rowOff>
    </xdr:from>
    <xdr:to>
      <xdr:col>26</xdr:col>
      <xdr:colOff>50800</xdr:colOff>
      <xdr:row>34</xdr:row>
      <xdr:rowOff>165880</xdr:rowOff>
    </xdr:to>
    <xdr:cxnSp macro="">
      <xdr:nvCxnSpPr>
        <xdr:cNvPr id="111" name="直線コネクタ 110"/>
        <xdr:cNvCxnSpPr/>
      </xdr:nvCxnSpPr>
      <xdr:spPr bwMode="auto">
        <a:xfrm>
          <a:off x="4305300" y="6273416"/>
          <a:ext cx="698500" cy="1599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157093</xdr:rowOff>
    </xdr:from>
    <xdr:to>
      <xdr:col>26</xdr:col>
      <xdr:colOff>101600</xdr:colOff>
      <xdr:row>35</xdr:row>
      <xdr:rowOff>258693</xdr:rowOff>
    </xdr:to>
    <xdr:sp macro="" textlink="">
      <xdr:nvSpPr>
        <xdr:cNvPr id="112" name="フローチャート: 判断 111"/>
        <xdr:cNvSpPr/>
      </xdr:nvSpPr>
      <xdr:spPr bwMode="auto">
        <a:xfrm>
          <a:off x="4953000" y="6767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243470</xdr:rowOff>
    </xdr:from>
    <xdr:ext cx="736600" cy="259045"/>
    <xdr:sp macro="" textlink="">
      <xdr:nvSpPr>
        <xdr:cNvPr id="113" name="テキスト ボックス 112"/>
        <xdr:cNvSpPr txBox="1"/>
      </xdr:nvSpPr>
      <xdr:spPr>
        <a:xfrm>
          <a:off x="4622800" y="6853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298784</xdr:rowOff>
    </xdr:from>
    <xdr:to>
      <xdr:col>22</xdr:col>
      <xdr:colOff>114300</xdr:colOff>
      <xdr:row>34</xdr:row>
      <xdr:rowOff>5966</xdr:rowOff>
    </xdr:to>
    <xdr:cxnSp macro="">
      <xdr:nvCxnSpPr>
        <xdr:cNvPr id="114" name="直線コネクタ 113"/>
        <xdr:cNvCxnSpPr/>
      </xdr:nvCxnSpPr>
      <xdr:spPr bwMode="auto">
        <a:xfrm>
          <a:off x="3606800" y="6223334"/>
          <a:ext cx="698500" cy="500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165761</xdr:rowOff>
    </xdr:from>
    <xdr:to>
      <xdr:col>22</xdr:col>
      <xdr:colOff>165100</xdr:colOff>
      <xdr:row>35</xdr:row>
      <xdr:rowOff>267361</xdr:rowOff>
    </xdr:to>
    <xdr:sp macro="" textlink="">
      <xdr:nvSpPr>
        <xdr:cNvPr id="115" name="フローチャート: 判断 114"/>
        <xdr:cNvSpPr/>
      </xdr:nvSpPr>
      <xdr:spPr bwMode="auto">
        <a:xfrm>
          <a:off x="4254500" y="677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252138</xdr:rowOff>
    </xdr:from>
    <xdr:ext cx="762000" cy="259045"/>
    <xdr:sp macro="" textlink="">
      <xdr:nvSpPr>
        <xdr:cNvPr id="116" name="テキスト ボックス 115"/>
        <xdr:cNvSpPr txBox="1"/>
      </xdr:nvSpPr>
      <xdr:spPr>
        <a:xfrm>
          <a:off x="3924300" y="6862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298784</xdr:rowOff>
    </xdr:from>
    <xdr:to>
      <xdr:col>18</xdr:col>
      <xdr:colOff>177800</xdr:colOff>
      <xdr:row>34</xdr:row>
      <xdr:rowOff>63124</xdr:rowOff>
    </xdr:to>
    <xdr:cxnSp macro="">
      <xdr:nvCxnSpPr>
        <xdr:cNvPr id="117" name="直線コネクタ 116"/>
        <xdr:cNvCxnSpPr/>
      </xdr:nvCxnSpPr>
      <xdr:spPr bwMode="auto">
        <a:xfrm flipV="1">
          <a:off x="2908300" y="6223334"/>
          <a:ext cx="698500" cy="1072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163192</xdr:rowOff>
    </xdr:from>
    <xdr:to>
      <xdr:col>19</xdr:col>
      <xdr:colOff>38100</xdr:colOff>
      <xdr:row>35</xdr:row>
      <xdr:rowOff>264792</xdr:rowOff>
    </xdr:to>
    <xdr:sp macro="" textlink="">
      <xdr:nvSpPr>
        <xdr:cNvPr id="118" name="フローチャート: 判断 117"/>
        <xdr:cNvSpPr/>
      </xdr:nvSpPr>
      <xdr:spPr bwMode="auto">
        <a:xfrm>
          <a:off x="35560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249569</xdr:rowOff>
    </xdr:from>
    <xdr:ext cx="762000" cy="259045"/>
    <xdr:sp macro="" textlink="">
      <xdr:nvSpPr>
        <xdr:cNvPr id="119" name="テキスト ボックス 118"/>
        <xdr:cNvSpPr txBox="1"/>
      </xdr:nvSpPr>
      <xdr:spPr>
        <a:xfrm>
          <a:off x="3225800" y="6859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166612</xdr:rowOff>
    </xdr:from>
    <xdr:to>
      <xdr:col>15</xdr:col>
      <xdr:colOff>101600</xdr:colOff>
      <xdr:row>35</xdr:row>
      <xdr:rowOff>268212</xdr:rowOff>
    </xdr:to>
    <xdr:sp macro="" textlink="">
      <xdr:nvSpPr>
        <xdr:cNvPr id="120" name="フローチャート: 判断 119"/>
        <xdr:cNvSpPr/>
      </xdr:nvSpPr>
      <xdr:spPr bwMode="auto">
        <a:xfrm>
          <a:off x="28575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252989</xdr:rowOff>
    </xdr:from>
    <xdr:ext cx="762000" cy="259045"/>
    <xdr:sp macro="" textlink="">
      <xdr:nvSpPr>
        <xdr:cNvPr id="121" name="テキスト ボックス 120"/>
        <xdr:cNvSpPr txBox="1"/>
      </xdr:nvSpPr>
      <xdr:spPr>
        <a:xfrm>
          <a:off x="2527300" y="686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33987</xdr:rowOff>
    </xdr:from>
    <xdr:to>
      <xdr:col>29</xdr:col>
      <xdr:colOff>177800</xdr:colOff>
      <xdr:row>35</xdr:row>
      <xdr:rowOff>135587</xdr:rowOff>
    </xdr:to>
    <xdr:sp macro="" textlink="">
      <xdr:nvSpPr>
        <xdr:cNvPr id="127" name="楕円 126"/>
        <xdr:cNvSpPr/>
      </xdr:nvSpPr>
      <xdr:spPr bwMode="auto">
        <a:xfrm>
          <a:off x="5600700" y="66443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221964</xdr:rowOff>
    </xdr:from>
    <xdr:ext cx="762000" cy="259045"/>
    <xdr:sp macro="" textlink="">
      <xdr:nvSpPr>
        <xdr:cNvPr id="128" name="人口1人当たり決算額の推移該当値テキスト445"/>
        <xdr:cNvSpPr txBox="1"/>
      </xdr:nvSpPr>
      <xdr:spPr>
        <a:xfrm>
          <a:off x="5740400" y="6489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115080</xdr:rowOff>
    </xdr:from>
    <xdr:to>
      <xdr:col>26</xdr:col>
      <xdr:colOff>101600</xdr:colOff>
      <xdr:row>34</xdr:row>
      <xdr:rowOff>216680</xdr:rowOff>
    </xdr:to>
    <xdr:sp macro="" textlink="">
      <xdr:nvSpPr>
        <xdr:cNvPr id="129" name="楕円 128"/>
        <xdr:cNvSpPr/>
      </xdr:nvSpPr>
      <xdr:spPr bwMode="auto">
        <a:xfrm>
          <a:off x="4953000" y="63825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226857</xdr:rowOff>
    </xdr:from>
    <xdr:ext cx="736600" cy="259045"/>
    <xdr:sp macro="" textlink="">
      <xdr:nvSpPr>
        <xdr:cNvPr id="130" name="テキスト ボックス 129"/>
        <xdr:cNvSpPr txBox="1"/>
      </xdr:nvSpPr>
      <xdr:spPr>
        <a:xfrm>
          <a:off x="4622800" y="6151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298066</xdr:rowOff>
    </xdr:from>
    <xdr:to>
      <xdr:col>22</xdr:col>
      <xdr:colOff>165100</xdr:colOff>
      <xdr:row>34</xdr:row>
      <xdr:rowOff>56766</xdr:rowOff>
    </xdr:to>
    <xdr:sp macro="" textlink="">
      <xdr:nvSpPr>
        <xdr:cNvPr id="131" name="楕円 130"/>
        <xdr:cNvSpPr/>
      </xdr:nvSpPr>
      <xdr:spPr bwMode="auto">
        <a:xfrm>
          <a:off x="4254500" y="62226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66943</xdr:rowOff>
    </xdr:from>
    <xdr:ext cx="762000" cy="259045"/>
    <xdr:sp macro="" textlink="">
      <xdr:nvSpPr>
        <xdr:cNvPr id="132" name="テキスト ボックス 131"/>
        <xdr:cNvSpPr txBox="1"/>
      </xdr:nvSpPr>
      <xdr:spPr>
        <a:xfrm>
          <a:off x="3924300" y="599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247984</xdr:rowOff>
    </xdr:from>
    <xdr:to>
      <xdr:col>19</xdr:col>
      <xdr:colOff>38100</xdr:colOff>
      <xdr:row>34</xdr:row>
      <xdr:rowOff>6684</xdr:rowOff>
    </xdr:to>
    <xdr:sp macro="" textlink="">
      <xdr:nvSpPr>
        <xdr:cNvPr id="133" name="楕円 132"/>
        <xdr:cNvSpPr/>
      </xdr:nvSpPr>
      <xdr:spPr bwMode="auto">
        <a:xfrm>
          <a:off x="3556000" y="61725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16861</xdr:rowOff>
    </xdr:from>
    <xdr:ext cx="762000" cy="259045"/>
    <xdr:sp macro="" textlink="">
      <xdr:nvSpPr>
        <xdr:cNvPr id="134" name="テキスト ボックス 133"/>
        <xdr:cNvSpPr txBox="1"/>
      </xdr:nvSpPr>
      <xdr:spPr>
        <a:xfrm>
          <a:off x="3225800" y="594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12324</xdr:rowOff>
    </xdr:from>
    <xdr:to>
      <xdr:col>15</xdr:col>
      <xdr:colOff>101600</xdr:colOff>
      <xdr:row>34</xdr:row>
      <xdr:rowOff>113924</xdr:rowOff>
    </xdr:to>
    <xdr:sp macro="" textlink="">
      <xdr:nvSpPr>
        <xdr:cNvPr id="135" name="楕円 134"/>
        <xdr:cNvSpPr/>
      </xdr:nvSpPr>
      <xdr:spPr bwMode="auto">
        <a:xfrm>
          <a:off x="2857500" y="62797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124101</xdr:rowOff>
    </xdr:from>
    <xdr:ext cx="762000" cy="259045"/>
    <xdr:sp macro="" textlink="">
      <xdr:nvSpPr>
        <xdr:cNvPr id="136" name="テキスト ボックス 135"/>
        <xdr:cNvSpPr txBox="1"/>
      </xdr:nvSpPr>
      <xdr:spPr>
        <a:xfrm>
          <a:off x="2527300" y="6048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北海道西興部村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1,058
1,031
308.08
2,679,506
2,654,452
24,754
1,400,901
3,991,487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36403</xdr:rowOff>
    </xdr:from>
    <xdr:to>
      <xdr:col>24</xdr:col>
      <xdr:colOff>62865</xdr:colOff>
      <xdr:row>38</xdr:row>
      <xdr:rowOff>32736</xdr:rowOff>
    </xdr:to>
    <xdr:cxnSp macro="">
      <xdr:nvCxnSpPr>
        <xdr:cNvPr id="55" name="直線コネクタ 54"/>
        <xdr:cNvCxnSpPr/>
      </xdr:nvCxnSpPr>
      <xdr:spPr>
        <a:xfrm flipV="1">
          <a:off x="4633595" y="5179903"/>
          <a:ext cx="1270" cy="1367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36563</xdr:rowOff>
    </xdr:from>
    <xdr:ext cx="534377" cy="259045"/>
    <xdr:sp macro="" textlink="">
      <xdr:nvSpPr>
        <xdr:cNvPr id="56" name="人件費最小値テキスト"/>
        <xdr:cNvSpPr txBox="1"/>
      </xdr:nvSpPr>
      <xdr:spPr>
        <a:xfrm>
          <a:off x="4686300" y="655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32736</xdr:rowOff>
    </xdr:from>
    <xdr:to>
      <xdr:col>24</xdr:col>
      <xdr:colOff>152400</xdr:colOff>
      <xdr:row>38</xdr:row>
      <xdr:rowOff>32736</xdr:rowOff>
    </xdr:to>
    <xdr:cxnSp macro="">
      <xdr:nvCxnSpPr>
        <xdr:cNvPr id="57" name="直線コネクタ 56"/>
        <xdr:cNvCxnSpPr/>
      </xdr:nvCxnSpPr>
      <xdr:spPr>
        <a:xfrm>
          <a:off x="4546600" y="6547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154530</xdr:rowOff>
    </xdr:from>
    <xdr:ext cx="599010" cy="259045"/>
    <xdr:sp macro="" textlink="">
      <xdr:nvSpPr>
        <xdr:cNvPr id="58" name="人件費最大値テキスト"/>
        <xdr:cNvSpPr txBox="1"/>
      </xdr:nvSpPr>
      <xdr:spPr>
        <a:xfrm>
          <a:off x="4686300" y="4955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36403</xdr:rowOff>
    </xdr:from>
    <xdr:to>
      <xdr:col>24</xdr:col>
      <xdr:colOff>152400</xdr:colOff>
      <xdr:row>30</xdr:row>
      <xdr:rowOff>36403</xdr:rowOff>
    </xdr:to>
    <xdr:cxnSp macro="">
      <xdr:nvCxnSpPr>
        <xdr:cNvPr id="59" name="直線コネクタ 58"/>
        <xdr:cNvCxnSpPr/>
      </xdr:nvCxnSpPr>
      <xdr:spPr>
        <a:xfrm>
          <a:off x="4546600" y="517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57949</xdr:rowOff>
    </xdr:from>
    <xdr:to>
      <xdr:col>24</xdr:col>
      <xdr:colOff>63500</xdr:colOff>
      <xdr:row>34</xdr:row>
      <xdr:rowOff>131225</xdr:rowOff>
    </xdr:to>
    <xdr:cxnSp macro="">
      <xdr:nvCxnSpPr>
        <xdr:cNvPr id="60" name="直線コネクタ 59"/>
        <xdr:cNvCxnSpPr/>
      </xdr:nvCxnSpPr>
      <xdr:spPr>
        <a:xfrm flipV="1">
          <a:off x="3797300" y="5887249"/>
          <a:ext cx="838200" cy="7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59520</xdr:rowOff>
    </xdr:from>
    <xdr:ext cx="599010" cy="259045"/>
    <xdr:sp macro="" textlink="">
      <xdr:nvSpPr>
        <xdr:cNvPr id="61" name="人件費平均値テキスト"/>
        <xdr:cNvSpPr txBox="1"/>
      </xdr:nvSpPr>
      <xdr:spPr>
        <a:xfrm>
          <a:off x="4686300" y="62317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81093</xdr:rowOff>
    </xdr:from>
    <xdr:to>
      <xdr:col>24</xdr:col>
      <xdr:colOff>114300</xdr:colOff>
      <xdr:row>37</xdr:row>
      <xdr:rowOff>11243</xdr:rowOff>
    </xdr:to>
    <xdr:sp macro="" textlink="">
      <xdr:nvSpPr>
        <xdr:cNvPr id="62" name="フローチャート: 判断 61"/>
        <xdr:cNvSpPr/>
      </xdr:nvSpPr>
      <xdr:spPr>
        <a:xfrm>
          <a:off x="45847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131225</xdr:rowOff>
    </xdr:from>
    <xdr:to>
      <xdr:col>19</xdr:col>
      <xdr:colOff>177800</xdr:colOff>
      <xdr:row>34</xdr:row>
      <xdr:rowOff>167606</xdr:rowOff>
    </xdr:to>
    <xdr:cxnSp macro="">
      <xdr:nvCxnSpPr>
        <xdr:cNvPr id="63" name="直線コネクタ 62"/>
        <xdr:cNvCxnSpPr/>
      </xdr:nvCxnSpPr>
      <xdr:spPr>
        <a:xfrm flipV="1">
          <a:off x="2908300" y="5960525"/>
          <a:ext cx="889000" cy="36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130722</xdr:rowOff>
    </xdr:from>
    <xdr:to>
      <xdr:col>20</xdr:col>
      <xdr:colOff>38100</xdr:colOff>
      <xdr:row>37</xdr:row>
      <xdr:rowOff>60872</xdr:rowOff>
    </xdr:to>
    <xdr:sp macro="" textlink="">
      <xdr:nvSpPr>
        <xdr:cNvPr id="64" name="フローチャート: 判断 63"/>
        <xdr:cNvSpPr/>
      </xdr:nvSpPr>
      <xdr:spPr>
        <a:xfrm>
          <a:off x="3746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51999</xdr:rowOff>
    </xdr:from>
    <xdr:ext cx="599010" cy="259045"/>
    <xdr:sp macro="" textlink="">
      <xdr:nvSpPr>
        <xdr:cNvPr id="65" name="テキスト ボックス 64"/>
        <xdr:cNvSpPr txBox="1"/>
      </xdr:nvSpPr>
      <xdr:spPr>
        <a:xfrm>
          <a:off x="3497795" y="6395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167606</xdr:rowOff>
    </xdr:from>
    <xdr:to>
      <xdr:col>15</xdr:col>
      <xdr:colOff>50800</xdr:colOff>
      <xdr:row>35</xdr:row>
      <xdr:rowOff>6586</xdr:rowOff>
    </xdr:to>
    <xdr:cxnSp macro="">
      <xdr:nvCxnSpPr>
        <xdr:cNvPr id="66" name="直線コネクタ 65"/>
        <xdr:cNvCxnSpPr/>
      </xdr:nvCxnSpPr>
      <xdr:spPr>
        <a:xfrm flipV="1">
          <a:off x="2019300" y="5996906"/>
          <a:ext cx="889000" cy="10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144714</xdr:rowOff>
    </xdr:from>
    <xdr:to>
      <xdr:col>15</xdr:col>
      <xdr:colOff>101600</xdr:colOff>
      <xdr:row>37</xdr:row>
      <xdr:rowOff>74864</xdr:rowOff>
    </xdr:to>
    <xdr:sp macro="" textlink="">
      <xdr:nvSpPr>
        <xdr:cNvPr id="67" name="フローチャート: 判断 66"/>
        <xdr:cNvSpPr/>
      </xdr:nvSpPr>
      <xdr:spPr>
        <a:xfrm>
          <a:off x="2857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65991</xdr:rowOff>
    </xdr:from>
    <xdr:ext cx="599010" cy="259045"/>
    <xdr:sp macro="" textlink="">
      <xdr:nvSpPr>
        <xdr:cNvPr id="68" name="テキスト ボックス 67"/>
        <xdr:cNvSpPr txBox="1"/>
      </xdr:nvSpPr>
      <xdr:spPr>
        <a:xfrm>
          <a:off x="2608795" y="640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6586</xdr:rowOff>
    </xdr:from>
    <xdr:to>
      <xdr:col>10</xdr:col>
      <xdr:colOff>114300</xdr:colOff>
      <xdr:row>35</xdr:row>
      <xdr:rowOff>13538</xdr:rowOff>
    </xdr:to>
    <xdr:cxnSp macro="">
      <xdr:nvCxnSpPr>
        <xdr:cNvPr id="69" name="直線コネクタ 68"/>
        <xdr:cNvCxnSpPr/>
      </xdr:nvCxnSpPr>
      <xdr:spPr>
        <a:xfrm flipV="1">
          <a:off x="1130300" y="6007336"/>
          <a:ext cx="889000" cy="6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146557</xdr:rowOff>
    </xdr:from>
    <xdr:to>
      <xdr:col>10</xdr:col>
      <xdr:colOff>165100</xdr:colOff>
      <xdr:row>37</xdr:row>
      <xdr:rowOff>76707</xdr:rowOff>
    </xdr:to>
    <xdr:sp macro="" textlink="">
      <xdr:nvSpPr>
        <xdr:cNvPr id="70" name="フローチャート: 判断 69"/>
        <xdr:cNvSpPr/>
      </xdr:nvSpPr>
      <xdr:spPr>
        <a:xfrm>
          <a:off x="1968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67834</xdr:rowOff>
    </xdr:from>
    <xdr:ext cx="599010" cy="259045"/>
    <xdr:sp macro="" textlink="">
      <xdr:nvSpPr>
        <xdr:cNvPr id="71" name="テキスト ボックス 70"/>
        <xdr:cNvSpPr txBox="1"/>
      </xdr:nvSpPr>
      <xdr:spPr>
        <a:xfrm>
          <a:off x="1719795" y="6411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146629</xdr:rowOff>
    </xdr:from>
    <xdr:to>
      <xdr:col>6</xdr:col>
      <xdr:colOff>38100</xdr:colOff>
      <xdr:row>37</xdr:row>
      <xdr:rowOff>76779</xdr:rowOff>
    </xdr:to>
    <xdr:sp macro="" textlink="">
      <xdr:nvSpPr>
        <xdr:cNvPr id="72" name="フローチャート: 判断 71"/>
        <xdr:cNvSpPr/>
      </xdr:nvSpPr>
      <xdr:spPr>
        <a:xfrm>
          <a:off x="1079500" y="631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67906</xdr:rowOff>
    </xdr:from>
    <xdr:ext cx="599010" cy="259045"/>
    <xdr:sp macro="" textlink="">
      <xdr:nvSpPr>
        <xdr:cNvPr id="73" name="テキスト ボックス 72"/>
        <xdr:cNvSpPr txBox="1"/>
      </xdr:nvSpPr>
      <xdr:spPr>
        <a:xfrm>
          <a:off x="830795" y="6411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7149</xdr:rowOff>
    </xdr:from>
    <xdr:to>
      <xdr:col>24</xdr:col>
      <xdr:colOff>114300</xdr:colOff>
      <xdr:row>34</xdr:row>
      <xdr:rowOff>108749</xdr:rowOff>
    </xdr:to>
    <xdr:sp macro="" textlink="">
      <xdr:nvSpPr>
        <xdr:cNvPr id="79" name="楕円 78"/>
        <xdr:cNvSpPr/>
      </xdr:nvSpPr>
      <xdr:spPr>
        <a:xfrm>
          <a:off x="4584700" y="5836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30026</xdr:rowOff>
    </xdr:from>
    <xdr:ext cx="599010" cy="259045"/>
    <xdr:sp macro="" textlink="">
      <xdr:nvSpPr>
        <xdr:cNvPr id="80" name="人件費該当値テキスト"/>
        <xdr:cNvSpPr txBox="1"/>
      </xdr:nvSpPr>
      <xdr:spPr>
        <a:xfrm>
          <a:off x="4686300" y="5687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80425</xdr:rowOff>
    </xdr:from>
    <xdr:to>
      <xdr:col>20</xdr:col>
      <xdr:colOff>38100</xdr:colOff>
      <xdr:row>35</xdr:row>
      <xdr:rowOff>10575</xdr:rowOff>
    </xdr:to>
    <xdr:sp macro="" textlink="">
      <xdr:nvSpPr>
        <xdr:cNvPr id="81" name="楕円 80"/>
        <xdr:cNvSpPr/>
      </xdr:nvSpPr>
      <xdr:spPr>
        <a:xfrm>
          <a:off x="3746500" y="590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27102</xdr:rowOff>
    </xdr:from>
    <xdr:ext cx="599010" cy="259045"/>
    <xdr:sp macro="" textlink="">
      <xdr:nvSpPr>
        <xdr:cNvPr id="82" name="テキスト ボックス 81"/>
        <xdr:cNvSpPr txBox="1"/>
      </xdr:nvSpPr>
      <xdr:spPr>
        <a:xfrm>
          <a:off x="3497795" y="5684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116806</xdr:rowOff>
    </xdr:from>
    <xdr:to>
      <xdr:col>15</xdr:col>
      <xdr:colOff>101600</xdr:colOff>
      <xdr:row>35</xdr:row>
      <xdr:rowOff>46956</xdr:rowOff>
    </xdr:to>
    <xdr:sp macro="" textlink="">
      <xdr:nvSpPr>
        <xdr:cNvPr id="83" name="楕円 82"/>
        <xdr:cNvSpPr/>
      </xdr:nvSpPr>
      <xdr:spPr>
        <a:xfrm>
          <a:off x="2857500" y="5946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63483</xdr:rowOff>
    </xdr:from>
    <xdr:ext cx="599010" cy="259045"/>
    <xdr:sp macro="" textlink="">
      <xdr:nvSpPr>
        <xdr:cNvPr id="84" name="テキスト ボックス 83"/>
        <xdr:cNvSpPr txBox="1"/>
      </xdr:nvSpPr>
      <xdr:spPr>
        <a:xfrm>
          <a:off x="2608795" y="5721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127236</xdr:rowOff>
    </xdr:from>
    <xdr:to>
      <xdr:col>10</xdr:col>
      <xdr:colOff>165100</xdr:colOff>
      <xdr:row>35</xdr:row>
      <xdr:rowOff>57386</xdr:rowOff>
    </xdr:to>
    <xdr:sp macro="" textlink="">
      <xdr:nvSpPr>
        <xdr:cNvPr id="85" name="楕円 84"/>
        <xdr:cNvSpPr/>
      </xdr:nvSpPr>
      <xdr:spPr>
        <a:xfrm>
          <a:off x="1968500" y="5956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73913</xdr:rowOff>
    </xdr:from>
    <xdr:ext cx="599010" cy="259045"/>
    <xdr:sp macro="" textlink="">
      <xdr:nvSpPr>
        <xdr:cNvPr id="86" name="テキスト ボックス 85"/>
        <xdr:cNvSpPr txBox="1"/>
      </xdr:nvSpPr>
      <xdr:spPr>
        <a:xfrm>
          <a:off x="1719795" y="5731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134188</xdr:rowOff>
    </xdr:from>
    <xdr:to>
      <xdr:col>6</xdr:col>
      <xdr:colOff>38100</xdr:colOff>
      <xdr:row>35</xdr:row>
      <xdr:rowOff>64338</xdr:rowOff>
    </xdr:to>
    <xdr:sp macro="" textlink="">
      <xdr:nvSpPr>
        <xdr:cNvPr id="87" name="楕円 86"/>
        <xdr:cNvSpPr/>
      </xdr:nvSpPr>
      <xdr:spPr>
        <a:xfrm>
          <a:off x="1079500" y="5963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80865</xdr:rowOff>
    </xdr:from>
    <xdr:ext cx="599010" cy="259045"/>
    <xdr:sp macro="" textlink="">
      <xdr:nvSpPr>
        <xdr:cNvPr id="88" name="テキスト ボックス 87"/>
        <xdr:cNvSpPr txBox="1"/>
      </xdr:nvSpPr>
      <xdr:spPr>
        <a:xfrm>
          <a:off x="830795" y="5738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8017</xdr:rowOff>
    </xdr:from>
    <xdr:to>
      <xdr:col>24</xdr:col>
      <xdr:colOff>62865</xdr:colOff>
      <xdr:row>58</xdr:row>
      <xdr:rowOff>68106</xdr:rowOff>
    </xdr:to>
    <xdr:cxnSp macro="">
      <xdr:nvCxnSpPr>
        <xdr:cNvPr id="112" name="直線コネクタ 111"/>
        <xdr:cNvCxnSpPr/>
      </xdr:nvCxnSpPr>
      <xdr:spPr>
        <a:xfrm flipV="1">
          <a:off x="4633595" y="8580517"/>
          <a:ext cx="1270" cy="1431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71933</xdr:rowOff>
    </xdr:from>
    <xdr:ext cx="534377" cy="259045"/>
    <xdr:sp macro="" textlink="">
      <xdr:nvSpPr>
        <xdr:cNvPr id="113" name="物件費最小値テキスト"/>
        <xdr:cNvSpPr txBox="1"/>
      </xdr:nvSpPr>
      <xdr:spPr>
        <a:xfrm>
          <a:off x="4686300" y="1001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68106</xdr:rowOff>
    </xdr:from>
    <xdr:to>
      <xdr:col>24</xdr:col>
      <xdr:colOff>152400</xdr:colOff>
      <xdr:row>58</xdr:row>
      <xdr:rowOff>68106</xdr:rowOff>
    </xdr:to>
    <xdr:cxnSp macro="">
      <xdr:nvCxnSpPr>
        <xdr:cNvPr id="114" name="直線コネクタ 113"/>
        <xdr:cNvCxnSpPr/>
      </xdr:nvCxnSpPr>
      <xdr:spPr>
        <a:xfrm>
          <a:off x="4546600" y="10012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126144</xdr:rowOff>
    </xdr:from>
    <xdr:ext cx="599010" cy="259045"/>
    <xdr:sp macro="" textlink="">
      <xdr:nvSpPr>
        <xdr:cNvPr id="115" name="物件費最大値テキスト"/>
        <xdr:cNvSpPr txBox="1"/>
      </xdr:nvSpPr>
      <xdr:spPr>
        <a:xfrm>
          <a:off x="4686300" y="835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8017</xdr:rowOff>
    </xdr:from>
    <xdr:to>
      <xdr:col>24</xdr:col>
      <xdr:colOff>152400</xdr:colOff>
      <xdr:row>50</xdr:row>
      <xdr:rowOff>8017</xdr:rowOff>
    </xdr:to>
    <xdr:cxnSp macro="">
      <xdr:nvCxnSpPr>
        <xdr:cNvPr id="116" name="直線コネクタ 115"/>
        <xdr:cNvCxnSpPr/>
      </xdr:nvCxnSpPr>
      <xdr:spPr>
        <a:xfrm>
          <a:off x="4546600" y="858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124034</xdr:rowOff>
    </xdr:from>
    <xdr:to>
      <xdr:col>24</xdr:col>
      <xdr:colOff>63500</xdr:colOff>
      <xdr:row>55</xdr:row>
      <xdr:rowOff>128327</xdr:rowOff>
    </xdr:to>
    <xdr:cxnSp macro="">
      <xdr:nvCxnSpPr>
        <xdr:cNvPr id="117" name="直線コネクタ 116"/>
        <xdr:cNvCxnSpPr/>
      </xdr:nvCxnSpPr>
      <xdr:spPr>
        <a:xfrm>
          <a:off x="3797300" y="9553784"/>
          <a:ext cx="838200" cy="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60075</xdr:rowOff>
    </xdr:from>
    <xdr:ext cx="599010" cy="259045"/>
    <xdr:sp macro="" textlink="">
      <xdr:nvSpPr>
        <xdr:cNvPr id="118" name="物件費平均値テキスト"/>
        <xdr:cNvSpPr txBox="1"/>
      </xdr:nvSpPr>
      <xdr:spPr>
        <a:xfrm>
          <a:off x="4686300" y="96612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81648</xdr:rowOff>
    </xdr:from>
    <xdr:to>
      <xdr:col>24</xdr:col>
      <xdr:colOff>114300</xdr:colOff>
      <xdr:row>57</xdr:row>
      <xdr:rowOff>11798</xdr:rowOff>
    </xdr:to>
    <xdr:sp macro="" textlink="">
      <xdr:nvSpPr>
        <xdr:cNvPr id="119" name="フローチャート: 判断 118"/>
        <xdr:cNvSpPr/>
      </xdr:nvSpPr>
      <xdr:spPr>
        <a:xfrm>
          <a:off x="4584700" y="9682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124034</xdr:rowOff>
    </xdr:from>
    <xdr:to>
      <xdr:col>19</xdr:col>
      <xdr:colOff>177800</xdr:colOff>
      <xdr:row>56</xdr:row>
      <xdr:rowOff>48044</xdr:rowOff>
    </xdr:to>
    <xdr:cxnSp macro="">
      <xdr:nvCxnSpPr>
        <xdr:cNvPr id="120" name="直線コネクタ 119"/>
        <xdr:cNvCxnSpPr/>
      </xdr:nvCxnSpPr>
      <xdr:spPr>
        <a:xfrm flipV="1">
          <a:off x="2908300" y="9553784"/>
          <a:ext cx="889000" cy="95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89887</xdr:rowOff>
    </xdr:from>
    <xdr:to>
      <xdr:col>20</xdr:col>
      <xdr:colOff>38100</xdr:colOff>
      <xdr:row>57</xdr:row>
      <xdr:rowOff>20037</xdr:rowOff>
    </xdr:to>
    <xdr:sp macro="" textlink="">
      <xdr:nvSpPr>
        <xdr:cNvPr id="121" name="フローチャート: 判断 120"/>
        <xdr:cNvSpPr/>
      </xdr:nvSpPr>
      <xdr:spPr>
        <a:xfrm>
          <a:off x="3746500" y="969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11164</xdr:rowOff>
    </xdr:from>
    <xdr:ext cx="599010" cy="259045"/>
    <xdr:sp macro="" textlink="">
      <xdr:nvSpPr>
        <xdr:cNvPr id="122" name="テキスト ボックス 121"/>
        <xdr:cNvSpPr txBox="1"/>
      </xdr:nvSpPr>
      <xdr:spPr>
        <a:xfrm>
          <a:off x="3497795" y="9783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48044</xdr:rowOff>
    </xdr:from>
    <xdr:to>
      <xdr:col>15</xdr:col>
      <xdr:colOff>50800</xdr:colOff>
      <xdr:row>56</xdr:row>
      <xdr:rowOff>102482</xdr:rowOff>
    </xdr:to>
    <xdr:cxnSp macro="">
      <xdr:nvCxnSpPr>
        <xdr:cNvPr id="123" name="直線コネクタ 122"/>
        <xdr:cNvCxnSpPr/>
      </xdr:nvCxnSpPr>
      <xdr:spPr>
        <a:xfrm flipV="1">
          <a:off x="2019300" y="9649244"/>
          <a:ext cx="889000" cy="54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98484</xdr:rowOff>
    </xdr:from>
    <xdr:to>
      <xdr:col>15</xdr:col>
      <xdr:colOff>101600</xdr:colOff>
      <xdr:row>57</xdr:row>
      <xdr:rowOff>28634</xdr:rowOff>
    </xdr:to>
    <xdr:sp macro="" textlink="">
      <xdr:nvSpPr>
        <xdr:cNvPr id="124" name="フローチャート: 判断 123"/>
        <xdr:cNvSpPr/>
      </xdr:nvSpPr>
      <xdr:spPr>
        <a:xfrm>
          <a:off x="2857500" y="969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19761</xdr:rowOff>
    </xdr:from>
    <xdr:ext cx="599010" cy="259045"/>
    <xdr:sp macro="" textlink="">
      <xdr:nvSpPr>
        <xdr:cNvPr id="125" name="テキスト ボックス 124"/>
        <xdr:cNvSpPr txBox="1"/>
      </xdr:nvSpPr>
      <xdr:spPr>
        <a:xfrm>
          <a:off x="2608795" y="9792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102482</xdr:rowOff>
    </xdr:from>
    <xdr:to>
      <xdr:col>10</xdr:col>
      <xdr:colOff>114300</xdr:colOff>
      <xdr:row>56</xdr:row>
      <xdr:rowOff>131728</xdr:rowOff>
    </xdr:to>
    <xdr:cxnSp macro="">
      <xdr:nvCxnSpPr>
        <xdr:cNvPr id="126" name="直線コネクタ 125"/>
        <xdr:cNvCxnSpPr/>
      </xdr:nvCxnSpPr>
      <xdr:spPr>
        <a:xfrm flipV="1">
          <a:off x="1130300" y="9703682"/>
          <a:ext cx="889000" cy="29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111400</xdr:rowOff>
    </xdr:from>
    <xdr:to>
      <xdr:col>10</xdr:col>
      <xdr:colOff>165100</xdr:colOff>
      <xdr:row>57</xdr:row>
      <xdr:rowOff>41550</xdr:rowOff>
    </xdr:to>
    <xdr:sp macro="" textlink="">
      <xdr:nvSpPr>
        <xdr:cNvPr id="127" name="フローチャート: 判断 126"/>
        <xdr:cNvSpPr/>
      </xdr:nvSpPr>
      <xdr:spPr>
        <a:xfrm>
          <a:off x="1968500" y="971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32677</xdr:rowOff>
    </xdr:from>
    <xdr:ext cx="599010" cy="259045"/>
    <xdr:sp macro="" textlink="">
      <xdr:nvSpPr>
        <xdr:cNvPr id="128" name="テキスト ボックス 127"/>
        <xdr:cNvSpPr txBox="1"/>
      </xdr:nvSpPr>
      <xdr:spPr>
        <a:xfrm>
          <a:off x="1719795" y="9805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113162</xdr:rowOff>
    </xdr:from>
    <xdr:to>
      <xdr:col>6</xdr:col>
      <xdr:colOff>38100</xdr:colOff>
      <xdr:row>57</xdr:row>
      <xdr:rowOff>43312</xdr:rowOff>
    </xdr:to>
    <xdr:sp macro="" textlink="">
      <xdr:nvSpPr>
        <xdr:cNvPr id="129" name="フローチャート: 判断 128"/>
        <xdr:cNvSpPr/>
      </xdr:nvSpPr>
      <xdr:spPr>
        <a:xfrm>
          <a:off x="1079500" y="9714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34439</xdr:rowOff>
    </xdr:from>
    <xdr:ext cx="599010" cy="259045"/>
    <xdr:sp macro="" textlink="">
      <xdr:nvSpPr>
        <xdr:cNvPr id="130" name="テキスト ボックス 129"/>
        <xdr:cNvSpPr txBox="1"/>
      </xdr:nvSpPr>
      <xdr:spPr>
        <a:xfrm>
          <a:off x="830795" y="9807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77527</xdr:rowOff>
    </xdr:from>
    <xdr:to>
      <xdr:col>24</xdr:col>
      <xdr:colOff>114300</xdr:colOff>
      <xdr:row>56</xdr:row>
      <xdr:rowOff>7677</xdr:rowOff>
    </xdr:to>
    <xdr:sp macro="" textlink="">
      <xdr:nvSpPr>
        <xdr:cNvPr id="136" name="楕円 135"/>
        <xdr:cNvSpPr/>
      </xdr:nvSpPr>
      <xdr:spPr>
        <a:xfrm>
          <a:off x="4584700" y="9507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100404</xdr:rowOff>
    </xdr:from>
    <xdr:ext cx="599010" cy="259045"/>
    <xdr:sp macro="" textlink="">
      <xdr:nvSpPr>
        <xdr:cNvPr id="137" name="物件費該当値テキスト"/>
        <xdr:cNvSpPr txBox="1"/>
      </xdr:nvSpPr>
      <xdr:spPr>
        <a:xfrm>
          <a:off x="4686300" y="9358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73234</xdr:rowOff>
    </xdr:from>
    <xdr:to>
      <xdr:col>20</xdr:col>
      <xdr:colOff>38100</xdr:colOff>
      <xdr:row>56</xdr:row>
      <xdr:rowOff>3384</xdr:rowOff>
    </xdr:to>
    <xdr:sp macro="" textlink="">
      <xdr:nvSpPr>
        <xdr:cNvPr id="138" name="楕円 137"/>
        <xdr:cNvSpPr/>
      </xdr:nvSpPr>
      <xdr:spPr>
        <a:xfrm>
          <a:off x="3746500" y="950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19911</xdr:rowOff>
    </xdr:from>
    <xdr:ext cx="599010" cy="259045"/>
    <xdr:sp macro="" textlink="">
      <xdr:nvSpPr>
        <xdr:cNvPr id="139" name="テキスト ボックス 138"/>
        <xdr:cNvSpPr txBox="1"/>
      </xdr:nvSpPr>
      <xdr:spPr>
        <a:xfrm>
          <a:off x="3497795" y="9278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168694</xdr:rowOff>
    </xdr:from>
    <xdr:to>
      <xdr:col>15</xdr:col>
      <xdr:colOff>101600</xdr:colOff>
      <xdr:row>56</xdr:row>
      <xdr:rowOff>98844</xdr:rowOff>
    </xdr:to>
    <xdr:sp macro="" textlink="">
      <xdr:nvSpPr>
        <xdr:cNvPr id="140" name="楕円 139"/>
        <xdr:cNvSpPr/>
      </xdr:nvSpPr>
      <xdr:spPr>
        <a:xfrm>
          <a:off x="2857500" y="959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115371</xdr:rowOff>
    </xdr:from>
    <xdr:ext cx="599010" cy="259045"/>
    <xdr:sp macro="" textlink="">
      <xdr:nvSpPr>
        <xdr:cNvPr id="141" name="テキスト ボックス 140"/>
        <xdr:cNvSpPr txBox="1"/>
      </xdr:nvSpPr>
      <xdr:spPr>
        <a:xfrm>
          <a:off x="2608795" y="9373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51682</xdr:rowOff>
    </xdr:from>
    <xdr:to>
      <xdr:col>10</xdr:col>
      <xdr:colOff>165100</xdr:colOff>
      <xdr:row>56</xdr:row>
      <xdr:rowOff>153282</xdr:rowOff>
    </xdr:to>
    <xdr:sp macro="" textlink="">
      <xdr:nvSpPr>
        <xdr:cNvPr id="142" name="楕円 141"/>
        <xdr:cNvSpPr/>
      </xdr:nvSpPr>
      <xdr:spPr>
        <a:xfrm>
          <a:off x="1968500" y="9652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169809</xdr:rowOff>
    </xdr:from>
    <xdr:ext cx="599010" cy="259045"/>
    <xdr:sp macro="" textlink="">
      <xdr:nvSpPr>
        <xdr:cNvPr id="143" name="テキスト ボックス 142"/>
        <xdr:cNvSpPr txBox="1"/>
      </xdr:nvSpPr>
      <xdr:spPr>
        <a:xfrm>
          <a:off x="1719795" y="9428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80928</xdr:rowOff>
    </xdr:from>
    <xdr:to>
      <xdr:col>6</xdr:col>
      <xdr:colOff>38100</xdr:colOff>
      <xdr:row>57</xdr:row>
      <xdr:rowOff>11078</xdr:rowOff>
    </xdr:to>
    <xdr:sp macro="" textlink="">
      <xdr:nvSpPr>
        <xdr:cNvPr id="144" name="楕円 143"/>
        <xdr:cNvSpPr/>
      </xdr:nvSpPr>
      <xdr:spPr>
        <a:xfrm>
          <a:off x="1079500" y="9682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27605</xdr:rowOff>
    </xdr:from>
    <xdr:ext cx="599010" cy="259045"/>
    <xdr:sp macro="" textlink="">
      <xdr:nvSpPr>
        <xdr:cNvPr id="145" name="テキスト ボックス 144"/>
        <xdr:cNvSpPr txBox="1"/>
      </xdr:nvSpPr>
      <xdr:spPr>
        <a:xfrm>
          <a:off x="830795" y="9457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83865</xdr:rowOff>
    </xdr:from>
    <xdr:to>
      <xdr:col>24</xdr:col>
      <xdr:colOff>62865</xdr:colOff>
      <xdr:row>79</xdr:row>
      <xdr:rowOff>44450</xdr:rowOff>
    </xdr:to>
    <xdr:cxnSp macro="">
      <xdr:nvCxnSpPr>
        <xdr:cNvPr id="169" name="直線コネクタ 168"/>
        <xdr:cNvCxnSpPr/>
      </xdr:nvCxnSpPr>
      <xdr:spPr>
        <a:xfrm flipV="1">
          <a:off x="4633595" y="12256815"/>
          <a:ext cx="1270" cy="13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48277</xdr:rowOff>
    </xdr:from>
    <xdr:ext cx="249299" cy="259045"/>
    <xdr:sp macro="" textlink="">
      <xdr:nvSpPr>
        <xdr:cNvPr id="170"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44450</xdr:rowOff>
    </xdr:from>
    <xdr:to>
      <xdr:col>24</xdr:col>
      <xdr:colOff>152400</xdr:colOff>
      <xdr:row>79</xdr:row>
      <xdr:rowOff>44450</xdr:rowOff>
    </xdr:to>
    <xdr:cxnSp macro="">
      <xdr:nvCxnSpPr>
        <xdr:cNvPr id="171" name="直線コネクタ 170"/>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30542</xdr:rowOff>
    </xdr:from>
    <xdr:ext cx="599010" cy="259045"/>
    <xdr:sp macro="" textlink="">
      <xdr:nvSpPr>
        <xdr:cNvPr id="172" name="維持補修費最大値テキスト"/>
        <xdr:cNvSpPr txBox="1"/>
      </xdr:nvSpPr>
      <xdr:spPr>
        <a:xfrm>
          <a:off x="4686300" y="12032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83865</xdr:rowOff>
    </xdr:from>
    <xdr:to>
      <xdr:col>24</xdr:col>
      <xdr:colOff>152400</xdr:colOff>
      <xdr:row>71</xdr:row>
      <xdr:rowOff>83865</xdr:rowOff>
    </xdr:to>
    <xdr:cxnSp macro="">
      <xdr:nvCxnSpPr>
        <xdr:cNvPr id="173" name="直線コネクタ 172"/>
        <xdr:cNvCxnSpPr/>
      </xdr:nvCxnSpPr>
      <xdr:spPr>
        <a:xfrm>
          <a:off x="4546600" y="12256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157573</xdr:rowOff>
    </xdr:from>
    <xdr:to>
      <xdr:col>24</xdr:col>
      <xdr:colOff>63500</xdr:colOff>
      <xdr:row>76</xdr:row>
      <xdr:rowOff>164984</xdr:rowOff>
    </xdr:to>
    <xdr:cxnSp macro="">
      <xdr:nvCxnSpPr>
        <xdr:cNvPr id="174" name="直線コネクタ 173"/>
        <xdr:cNvCxnSpPr/>
      </xdr:nvCxnSpPr>
      <xdr:spPr>
        <a:xfrm>
          <a:off x="3797300" y="13187773"/>
          <a:ext cx="838200" cy="7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18928</xdr:rowOff>
    </xdr:from>
    <xdr:ext cx="534377" cy="259045"/>
    <xdr:sp macro="" textlink="">
      <xdr:nvSpPr>
        <xdr:cNvPr id="175" name="維持補修費平均値テキスト"/>
        <xdr:cNvSpPr txBox="1"/>
      </xdr:nvSpPr>
      <xdr:spPr>
        <a:xfrm>
          <a:off x="4686300" y="13392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40501</xdr:rowOff>
    </xdr:from>
    <xdr:to>
      <xdr:col>24</xdr:col>
      <xdr:colOff>114300</xdr:colOff>
      <xdr:row>78</xdr:row>
      <xdr:rowOff>142101</xdr:rowOff>
    </xdr:to>
    <xdr:sp macro="" textlink="">
      <xdr:nvSpPr>
        <xdr:cNvPr id="176" name="フローチャート: 判断 175"/>
        <xdr:cNvSpPr/>
      </xdr:nvSpPr>
      <xdr:spPr>
        <a:xfrm>
          <a:off x="4584700" y="134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90319</xdr:rowOff>
    </xdr:from>
    <xdr:to>
      <xdr:col>19</xdr:col>
      <xdr:colOff>177800</xdr:colOff>
      <xdr:row>76</xdr:row>
      <xdr:rowOff>157573</xdr:rowOff>
    </xdr:to>
    <xdr:cxnSp macro="">
      <xdr:nvCxnSpPr>
        <xdr:cNvPr id="177" name="直線コネクタ 176"/>
        <xdr:cNvCxnSpPr/>
      </xdr:nvCxnSpPr>
      <xdr:spPr>
        <a:xfrm>
          <a:off x="2908300" y="12949069"/>
          <a:ext cx="889000" cy="238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70255</xdr:rowOff>
    </xdr:from>
    <xdr:to>
      <xdr:col>20</xdr:col>
      <xdr:colOff>38100</xdr:colOff>
      <xdr:row>79</xdr:row>
      <xdr:rowOff>405</xdr:rowOff>
    </xdr:to>
    <xdr:sp macro="" textlink="">
      <xdr:nvSpPr>
        <xdr:cNvPr id="178" name="フローチャート: 判断 177"/>
        <xdr:cNvSpPr/>
      </xdr:nvSpPr>
      <xdr:spPr>
        <a:xfrm>
          <a:off x="3746500" y="134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162982</xdr:rowOff>
    </xdr:from>
    <xdr:ext cx="534377" cy="259045"/>
    <xdr:sp macro="" textlink="">
      <xdr:nvSpPr>
        <xdr:cNvPr id="179" name="テキスト ボックス 178"/>
        <xdr:cNvSpPr txBox="1"/>
      </xdr:nvSpPr>
      <xdr:spPr>
        <a:xfrm>
          <a:off x="3530111" y="13536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105753</xdr:rowOff>
    </xdr:from>
    <xdr:to>
      <xdr:col>15</xdr:col>
      <xdr:colOff>50800</xdr:colOff>
      <xdr:row>75</xdr:row>
      <xdr:rowOff>90319</xdr:rowOff>
    </xdr:to>
    <xdr:cxnSp macro="">
      <xdr:nvCxnSpPr>
        <xdr:cNvPr id="180" name="直線コネクタ 179"/>
        <xdr:cNvCxnSpPr/>
      </xdr:nvCxnSpPr>
      <xdr:spPr>
        <a:xfrm>
          <a:off x="2019300" y="12793053"/>
          <a:ext cx="889000" cy="156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62139</xdr:rowOff>
    </xdr:from>
    <xdr:to>
      <xdr:col>15</xdr:col>
      <xdr:colOff>101600</xdr:colOff>
      <xdr:row>78</xdr:row>
      <xdr:rowOff>163739</xdr:rowOff>
    </xdr:to>
    <xdr:sp macro="" textlink="">
      <xdr:nvSpPr>
        <xdr:cNvPr id="181" name="フローチャート: 判断 180"/>
        <xdr:cNvSpPr/>
      </xdr:nvSpPr>
      <xdr:spPr>
        <a:xfrm>
          <a:off x="2857500" y="1343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154866</xdr:rowOff>
    </xdr:from>
    <xdr:ext cx="534377" cy="259045"/>
    <xdr:sp macro="" textlink="">
      <xdr:nvSpPr>
        <xdr:cNvPr id="182" name="テキスト ボックス 181"/>
        <xdr:cNvSpPr txBox="1"/>
      </xdr:nvSpPr>
      <xdr:spPr>
        <a:xfrm>
          <a:off x="2641111" y="1352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105753</xdr:rowOff>
    </xdr:from>
    <xdr:to>
      <xdr:col>10</xdr:col>
      <xdr:colOff>114300</xdr:colOff>
      <xdr:row>76</xdr:row>
      <xdr:rowOff>148661</xdr:rowOff>
    </xdr:to>
    <xdr:cxnSp macro="">
      <xdr:nvCxnSpPr>
        <xdr:cNvPr id="183" name="直線コネクタ 182"/>
        <xdr:cNvCxnSpPr/>
      </xdr:nvCxnSpPr>
      <xdr:spPr>
        <a:xfrm flipV="1">
          <a:off x="1130300" y="12793053"/>
          <a:ext cx="889000" cy="385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53992</xdr:rowOff>
    </xdr:from>
    <xdr:to>
      <xdr:col>10</xdr:col>
      <xdr:colOff>165100</xdr:colOff>
      <xdr:row>78</xdr:row>
      <xdr:rowOff>155592</xdr:rowOff>
    </xdr:to>
    <xdr:sp macro="" textlink="">
      <xdr:nvSpPr>
        <xdr:cNvPr id="184" name="フローチャート: 判断 183"/>
        <xdr:cNvSpPr/>
      </xdr:nvSpPr>
      <xdr:spPr>
        <a:xfrm>
          <a:off x="1968500" y="13427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146719</xdr:rowOff>
    </xdr:from>
    <xdr:ext cx="534377" cy="259045"/>
    <xdr:sp macro="" textlink="">
      <xdr:nvSpPr>
        <xdr:cNvPr id="185" name="テキスト ボックス 184"/>
        <xdr:cNvSpPr txBox="1"/>
      </xdr:nvSpPr>
      <xdr:spPr>
        <a:xfrm>
          <a:off x="1752111" y="1351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68376</xdr:rowOff>
    </xdr:from>
    <xdr:to>
      <xdr:col>6</xdr:col>
      <xdr:colOff>38100</xdr:colOff>
      <xdr:row>78</xdr:row>
      <xdr:rowOff>169976</xdr:rowOff>
    </xdr:to>
    <xdr:sp macro="" textlink="">
      <xdr:nvSpPr>
        <xdr:cNvPr id="186" name="フローチャート: 判断 185"/>
        <xdr:cNvSpPr/>
      </xdr:nvSpPr>
      <xdr:spPr>
        <a:xfrm>
          <a:off x="1079500" y="1344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161103</xdr:rowOff>
    </xdr:from>
    <xdr:ext cx="534377" cy="259045"/>
    <xdr:sp macro="" textlink="">
      <xdr:nvSpPr>
        <xdr:cNvPr id="187" name="テキスト ボックス 186"/>
        <xdr:cNvSpPr txBox="1"/>
      </xdr:nvSpPr>
      <xdr:spPr>
        <a:xfrm>
          <a:off x="863111" y="13534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114184</xdr:rowOff>
    </xdr:from>
    <xdr:to>
      <xdr:col>24</xdr:col>
      <xdr:colOff>114300</xdr:colOff>
      <xdr:row>77</xdr:row>
      <xdr:rowOff>44334</xdr:rowOff>
    </xdr:to>
    <xdr:sp macro="" textlink="">
      <xdr:nvSpPr>
        <xdr:cNvPr id="193" name="楕円 192"/>
        <xdr:cNvSpPr/>
      </xdr:nvSpPr>
      <xdr:spPr>
        <a:xfrm>
          <a:off x="4584700" y="1314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137061</xdr:rowOff>
    </xdr:from>
    <xdr:ext cx="599010" cy="259045"/>
    <xdr:sp macro="" textlink="">
      <xdr:nvSpPr>
        <xdr:cNvPr id="194" name="維持補修費該当値テキスト"/>
        <xdr:cNvSpPr txBox="1"/>
      </xdr:nvSpPr>
      <xdr:spPr>
        <a:xfrm>
          <a:off x="4686300" y="12995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106773</xdr:rowOff>
    </xdr:from>
    <xdr:to>
      <xdr:col>20</xdr:col>
      <xdr:colOff>38100</xdr:colOff>
      <xdr:row>77</xdr:row>
      <xdr:rowOff>36923</xdr:rowOff>
    </xdr:to>
    <xdr:sp macro="" textlink="">
      <xdr:nvSpPr>
        <xdr:cNvPr id="195" name="楕円 194"/>
        <xdr:cNvSpPr/>
      </xdr:nvSpPr>
      <xdr:spPr>
        <a:xfrm>
          <a:off x="3746500" y="13136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53450</xdr:rowOff>
    </xdr:from>
    <xdr:ext cx="599010" cy="259045"/>
    <xdr:sp macro="" textlink="">
      <xdr:nvSpPr>
        <xdr:cNvPr id="196" name="テキスト ボックス 195"/>
        <xdr:cNvSpPr txBox="1"/>
      </xdr:nvSpPr>
      <xdr:spPr>
        <a:xfrm>
          <a:off x="3497795" y="12912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39519</xdr:rowOff>
    </xdr:from>
    <xdr:to>
      <xdr:col>15</xdr:col>
      <xdr:colOff>101600</xdr:colOff>
      <xdr:row>75</xdr:row>
      <xdr:rowOff>141119</xdr:rowOff>
    </xdr:to>
    <xdr:sp macro="" textlink="">
      <xdr:nvSpPr>
        <xdr:cNvPr id="197" name="楕円 196"/>
        <xdr:cNvSpPr/>
      </xdr:nvSpPr>
      <xdr:spPr>
        <a:xfrm>
          <a:off x="2857500" y="1289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157646</xdr:rowOff>
    </xdr:from>
    <xdr:ext cx="599010" cy="259045"/>
    <xdr:sp macro="" textlink="">
      <xdr:nvSpPr>
        <xdr:cNvPr id="198" name="テキスト ボックス 197"/>
        <xdr:cNvSpPr txBox="1"/>
      </xdr:nvSpPr>
      <xdr:spPr>
        <a:xfrm>
          <a:off x="2608795" y="12673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54953</xdr:rowOff>
    </xdr:from>
    <xdr:to>
      <xdr:col>10</xdr:col>
      <xdr:colOff>165100</xdr:colOff>
      <xdr:row>74</xdr:row>
      <xdr:rowOff>156553</xdr:rowOff>
    </xdr:to>
    <xdr:sp macro="" textlink="">
      <xdr:nvSpPr>
        <xdr:cNvPr id="199" name="楕円 198"/>
        <xdr:cNvSpPr/>
      </xdr:nvSpPr>
      <xdr:spPr>
        <a:xfrm>
          <a:off x="1968500" y="12742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1630</xdr:rowOff>
    </xdr:from>
    <xdr:ext cx="599010" cy="259045"/>
    <xdr:sp macro="" textlink="">
      <xdr:nvSpPr>
        <xdr:cNvPr id="200" name="テキスト ボックス 199"/>
        <xdr:cNvSpPr txBox="1"/>
      </xdr:nvSpPr>
      <xdr:spPr>
        <a:xfrm>
          <a:off x="1719795" y="12517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97861</xdr:rowOff>
    </xdr:from>
    <xdr:to>
      <xdr:col>6</xdr:col>
      <xdr:colOff>38100</xdr:colOff>
      <xdr:row>77</xdr:row>
      <xdr:rowOff>28011</xdr:rowOff>
    </xdr:to>
    <xdr:sp macro="" textlink="">
      <xdr:nvSpPr>
        <xdr:cNvPr id="201" name="楕円 200"/>
        <xdr:cNvSpPr/>
      </xdr:nvSpPr>
      <xdr:spPr>
        <a:xfrm>
          <a:off x="1079500" y="1312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44538</xdr:rowOff>
    </xdr:from>
    <xdr:ext cx="599010" cy="259045"/>
    <xdr:sp macro="" textlink="">
      <xdr:nvSpPr>
        <xdr:cNvPr id="202" name="テキスト ボックス 201"/>
        <xdr:cNvSpPr txBox="1"/>
      </xdr:nvSpPr>
      <xdr:spPr>
        <a:xfrm>
          <a:off x="830795" y="12903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112365</xdr:rowOff>
    </xdr:from>
    <xdr:to>
      <xdr:col>24</xdr:col>
      <xdr:colOff>62865</xdr:colOff>
      <xdr:row>98</xdr:row>
      <xdr:rowOff>30440</xdr:rowOff>
    </xdr:to>
    <xdr:cxnSp macro="">
      <xdr:nvCxnSpPr>
        <xdr:cNvPr id="228" name="直線コネクタ 227"/>
        <xdr:cNvCxnSpPr/>
      </xdr:nvCxnSpPr>
      <xdr:spPr>
        <a:xfrm flipV="1">
          <a:off x="4633595" y="15371415"/>
          <a:ext cx="1270" cy="146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34267</xdr:rowOff>
    </xdr:from>
    <xdr:ext cx="534377" cy="259045"/>
    <xdr:sp macro="" textlink="">
      <xdr:nvSpPr>
        <xdr:cNvPr id="229" name="扶助費最小値テキスト"/>
        <xdr:cNvSpPr txBox="1"/>
      </xdr:nvSpPr>
      <xdr:spPr>
        <a:xfrm>
          <a:off x="4686300" y="1683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30440</xdr:rowOff>
    </xdr:from>
    <xdr:to>
      <xdr:col>24</xdr:col>
      <xdr:colOff>152400</xdr:colOff>
      <xdr:row>98</xdr:row>
      <xdr:rowOff>30440</xdr:rowOff>
    </xdr:to>
    <xdr:cxnSp macro="">
      <xdr:nvCxnSpPr>
        <xdr:cNvPr id="230" name="直線コネクタ 229"/>
        <xdr:cNvCxnSpPr/>
      </xdr:nvCxnSpPr>
      <xdr:spPr>
        <a:xfrm>
          <a:off x="4546600" y="16832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59042</xdr:rowOff>
    </xdr:from>
    <xdr:ext cx="599010" cy="259045"/>
    <xdr:sp macro="" textlink="">
      <xdr:nvSpPr>
        <xdr:cNvPr id="231" name="扶助費最大値テキスト"/>
        <xdr:cNvSpPr txBox="1"/>
      </xdr:nvSpPr>
      <xdr:spPr>
        <a:xfrm>
          <a:off x="4686300" y="15146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112365</xdr:rowOff>
    </xdr:from>
    <xdr:to>
      <xdr:col>24</xdr:col>
      <xdr:colOff>152400</xdr:colOff>
      <xdr:row>89</xdr:row>
      <xdr:rowOff>112365</xdr:rowOff>
    </xdr:to>
    <xdr:cxnSp macro="">
      <xdr:nvCxnSpPr>
        <xdr:cNvPr id="232" name="直線コネクタ 231"/>
        <xdr:cNvCxnSpPr/>
      </xdr:nvCxnSpPr>
      <xdr:spPr>
        <a:xfrm>
          <a:off x="4546600" y="1537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165576</xdr:rowOff>
    </xdr:from>
    <xdr:to>
      <xdr:col>24</xdr:col>
      <xdr:colOff>63500</xdr:colOff>
      <xdr:row>95</xdr:row>
      <xdr:rowOff>77326</xdr:rowOff>
    </xdr:to>
    <xdr:cxnSp macro="">
      <xdr:nvCxnSpPr>
        <xdr:cNvPr id="233" name="直線コネクタ 232"/>
        <xdr:cNvCxnSpPr/>
      </xdr:nvCxnSpPr>
      <xdr:spPr>
        <a:xfrm flipV="1">
          <a:off x="3797300" y="16281876"/>
          <a:ext cx="838200" cy="8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104120</xdr:rowOff>
    </xdr:from>
    <xdr:ext cx="534377" cy="259045"/>
    <xdr:sp macro="" textlink="">
      <xdr:nvSpPr>
        <xdr:cNvPr id="234" name="扶助費平均値テキスト"/>
        <xdr:cNvSpPr txBox="1"/>
      </xdr:nvSpPr>
      <xdr:spPr>
        <a:xfrm>
          <a:off x="4686300" y="16220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125693</xdr:rowOff>
    </xdr:from>
    <xdr:to>
      <xdr:col>24</xdr:col>
      <xdr:colOff>114300</xdr:colOff>
      <xdr:row>95</xdr:row>
      <xdr:rowOff>55843</xdr:rowOff>
    </xdr:to>
    <xdr:sp macro="" textlink="">
      <xdr:nvSpPr>
        <xdr:cNvPr id="235" name="フローチャート: 判断 234"/>
        <xdr:cNvSpPr/>
      </xdr:nvSpPr>
      <xdr:spPr>
        <a:xfrm>
          <a:off x="4584700" y="16241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77326</xdr:rowOff>
    </xdr:from>
    <xdr:to>
      <xdr:col>19</xdr:col>
      <xdr:colOff>177800</xdr:colOff>
      <xdr:row>95</xdr:row>
      <xdr:rowOff>89038</xdr:rowOff>
    </xdr:to>
    <xdr:cxnSp macro="">
      <xdr:nvCxnSpPr>
        <xdr:cNvPr id="236" name="直線コネクタ 235"/>
        <xdr:cNvCxnSpPr/>
      </xdr:nvCxnSpPr>
      <xdr:spPr>
        <a:xfrm flipV="1">
          <a:off x="2908300" y="16365076"/>
          <a:ext cx="889000" cy="11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164174</xdr:rowOff>
    </xdr:from>
    <xdr:to>
      <xdr:col>20</xdr:col>
      <xdr:colOff>38100</xdr:colOff>
      <xdr:row>95</xdr:row>
      <xdr:rowOff>94324</xdr:rowOff>
    </xdr:to>
    <xdr:sp macro="" textlink="">
      <xdr:nvSpPr>
        <xdr:cNvPr id="237" name="フローチャート: 判断 236"/>
        <xdr:cNvSpPr/>
      </xdr:nvSpPr>
      <xdr:spPr>
        <a:xfrm>
          <a:off x="3746500" y="1628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110851</xdr:rowOff>
    </xdr:from>
    <xdr:ext cx="534377" cy="259045"/>
    <xdr:sp macro="" textlink="">
      <xdr:nvSpPr>
        <xdr:cNvPr id="238" name="テキスト ボックス 237"/>
        <xdr:cNvSpPr txBox="1"/>
      </xdr:nvSpPr>
      <xdr:spPr>
        <a:xfrm>
          <a:off x="3530111" y="1605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89038</xdr:rowOff>
    </xdr:from>
    <xdr:to>
      <xdr:col>15</xdr:col>
      <xdr:colOff>50800</xdr:colOff>
      <xdr:row>95</xdr:row>
      <xdr:rowOff>114522</xdr:rowOff>
    </xdr:to>
    <xdr:cxnSp macro="">
      <xdr:nvCxnSpPr>
        <xdr:cNvPr id="239" name="直線コネクタ 238"/>
        <xdr:cNvCxnSpPr/>
      </xdr:nvCxnSpPr>
      <xdr:spPr>
        <a:xfrm flipV="1">
          <a:off x="2019300" y="16376788"/>
          <a:ext cx="889000" cy="25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19025</xdr:rowOff>
    </xdr:from>
    <xdr:to>
      <xdr:col>15</xdr:col>
      <xdr:colOff>101600</xdr:colOff>
      <xdr:row>95</xdr:row>
      <xdr:rowOff>120625</xdr:rowOff>
    </xdr:to>
    <xdr:sp macro="" textlink="">
      <xdr:nvSpPr>
        <xdr:cNvPr id="240" name="フローチャート: 判断 239"/>
        <xdr:cNvSpPr/>
      </xdr:nvSpPr>
      <xdr:spPr>
        <a:xfrm>
          <a:off x="2857500" y="1630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137152</xdr:rowOff>
    </xdr:from>
    <xdr:ext cx="534377" cy="259045"/>
    <xdr:sp macro="" textlink="">
      <xdr:nvSpPr>
        <xdr:cNvPr id="241" name="テキスト ボックス 240"/>
        <xdr:cNvSpPr txBox="1"/>
      </xdr:nvSpPr>
      <xdr:spPr>
        <a:xfrm>
          <a:off x="2641111" y="16082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24344</xdr:rowOff>
    </xdr:from>
    <xdr:to>
      <xdr:col>10</xdr:col>
      <xdr:colOff>114300</xdr:colOff>
      <xdr:row>95</xdr:row>
      <xdr:rowOff>114522</xdr:rowOff>
    </xdr:to>
    <xdr:cxnSp macro="">
      <xdr:nvCxnSpPr>
        <xdr:cNvPr id="242" name="直線コネクタ 241"/>
        <xdr:cNvCxnSpPr/>
      </xdr:nvCxnSpPr>
      <xdr:spPr>
        <a:xfrm>
          <a:off x="1130300" y="16312094"/>
          <a:ext cx="889000" cy="90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2119</xdr:rowOff>
    </xdr:from>
    <xdr:to>
      <xdr:col>10</xdr:col>
      <xdr:colOff>165100</xdr:colOff>
      <xdr:row>95</xdr:row>
      <xdr:rowOff>103719</xdr:rowOff>
    </xdr:to>
    <xdr:sp macro="" textlink="">
      <xdr:nvSpPr>
        <xdr:cNvPr id="243" name="フローチャート: 判断 242"/>
        <xdr:cNvSpPr/>
      </xdr:nvSpPr>
      <xdr:spPr>
        <a:xfrm>
          <a:off x="1968500" y="1628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120246</xdr:rowOff>
    </xdr:from>
    <xdr:ext cx="534377" cy="259045"/>
    <xdr:sp macro="" textlink="">
      <xdr:nvSpPr>
        <xdr:cNvPr id="244" name="テキスト ボックス 243"/>
        <xdr:cNvSpPr txBox="1"/>
      </xdr:nvSpPr>
      <xdr:spPr>
        <a:xfrm>
          <a:off x="1752111" y="16065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162999</xdr:rowOff>
    </xdr:from>
    <xdr:to>
      <xdr:col>6</xdr:col>
      <xdr:colOff>38100</xdr:colOff>
      <xdr:row>95</xdr:row>
      <xdr:rowOff>93149</xdr:rowOff>
    </xdr:to>
    <xdr:sp macro="" textlink="">
      <xdr:nvSpPr>
        <xdr:cNvPr id="245" name="フローチャート: 判断 244"/>
        <xdr:cNvSpPr/>
      </xdr:nvSpPr>
      <xdr:spPr>
        <a:xfrm>
          <a:off x="1079500" y="1627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84276</xdr:rowOff>
    </xdr:from>
    <xdr:ext cx="534377" cy="259045"/>
    <xdr:sp macro="" textlink="">
      <xdr:nvSpPr>
        <xdr:cNvPr id="246" name="テキスト ボックス 245"/>
        <xdr:cNvSpPr txBox="1"/>
      </xdr:nvSpPr>
      <xdr:spPr>
        <a:xfrm>
          <a:off x="863111" y="1637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114776</xdr:rowOff>
    </xdr:from>
    <xdr:to>
      <xdr:col>24</xdr:col>
      <xdr:colOff>114300</xdr:colOff>
      <xdr:row>95</xdr:row>
      <xdr:rowOff>44926</xdr:rowOff>
    </xdr:to>
    <xdr:sp macro="" textlink="">
      <xdr:nvSpPr>
        <xdr:cNvPr id="252" name="楕円 251"/>
        <xdr:cNvSpPr/>
      </xdr:nvSpPr>
      <xdr:spPr>
        <a:xfrm>
          <a:off x="4584700" y="16231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137653</xdr:rowOff>
    </xdr:from>
    <xdr:ext cx="534377" cy="259045"/>
    <xdr:sp macro="" textlink="">
      <xdr:nvSpPr>
        <xdr:cNvPr id="253" name="扶助費該当値テキスト"/>
        <xdr:cNvSpPr txBox="1"/>
      </xdr:nvSpPr>
      <xdr:spPr>
        <a:xfrm>
          <a:off x="4686300" y="16082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26526</xdr:rowOff>
    </xdr:from>
    <xdr:to>
      <xdr:col>20</xdr:col>
      <xdr:colOff>38100</xdr:colOff>
      <xdr:row>95</xdr:row>
      <xdr:rowOff>128126</xdr:rowOff>
    </xdr:to>
    <xdr:sp macro="" textlink="">
      <xdr:nvSpPr>
        <xdr:cNvPr id="254" name="楕円 253"/>
        <xdr:cNvSpPr/>
      </xdr:nvSpPr>
      <xdr:spPr>
        <a:xfrm>
          <a:off x="3746500" y="1631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119253</xdr:rowOff>
    </xdr:from>
    <xdr:ext cx="534377" cy="259045"/>
    <xdr:sp macro="" textlink="">
      <xdr:nvSpPr>
        <xdr:cNvPr id="255" name="テキスト ボックス 254"/>
        <xdr:cNvSpPr txBox="1"/>
      </xdr:nvSpPr>
      <xdr:spPr>
        <a:xfrm>
          <a:off x="3530111" y="16407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38238</xdr:rowOff>
    </xdr:from>
    <xdr:to>
      <xdr:col>15</xdr:col>
      <xdr:colOff>101600</xdr:colOff>
      <xdr:row>95</xdr:row>
      <xdr:rowOff>139838</xdr:rowOff>
    </xdr:to>
    <xdr:sp macro="" textlink="">
      <xdr:nvSpPr>
        <xdr:cNvPr id="256" name="楕円 255"/>
        <xdr:cNvSpPr/>
      </xdr:nvSpPr>
      <xdr:spPr>
        <a:xfrm>
          <a:off x="2857500" y="1632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130965</xdr:rowOff>
    </xdr:from>
    <xdr:ext cx="534377" cy="259045"/>
    <xdr:sp macro="" textlink="">
      <xdr:nvSpPr>
        <xdr:cNvPr id="257" name="テキスト ボックス 256"/>
        <xdr:cNvSpPr txBox="1"/>
      </xdr:nvSpPr>
      <xdr:spPr>
        <a:xfrm>
          <a:off x="2641111" y="1641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63722</xdr:rowOff>
    </xdr:from>
    <xdr:to>
      <xdr:col>10</xdr:col>
      <xdr:colOff>165100</xdr:colOff>
      <xdr:row>95</xdr:row>
      <xdr:rowOff>165322</xdr:rowOff>
    </xdr:to>
    <xdr:sp macro="" textlink="">
      <xdr:nvSpPr>
        <xdr:cNvPr id="258" name="楕円 257"/>
        <xdr:cNvSpPr/>
      </xdr:nvSpPr>
      <xdr:spPr>
        <a:xfrm>
          <a:off x="1968500" y="1635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156449</xdr:rowOff>
    </xdr:from>
    <xdr:ext cx="534377" cy="259045"/>
    <xdr:sp macro="" textlink="">
      <xdr:nvSpPr>
        <xdr:cNvPr id="259" name="テキスト ボックス 258"/>
        <xdr:cNvSpPr txBox="1"/>
      </xdr:nvSpPr>
      <xdr:spPr>
        <a:xfrm>
          <a:off x="1752111" y="16444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144994</xdr:rowOff>
    </xdr:from>
    <xdr:to>
      <xdr:col>6</xdr:col>
      <xdr:colOff>38100</xdr:colOff>
      <xdr:row>95</xdr:row>
      <xdr:rowOff>75144</xdr:rowOff>
    </xdr:to>
    <xdr:sp macro="" textlink="">
      <xdr:nvSpPr>
        <xdr:cNvPr id="260" name="楕円 259"/>
        <xdr:cNvSpPr/>
      </xdr:nvSpPr>
      <xdr:spPr>
        <a:xfrm>
          <a:off x="1079500" y="16261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91671</xdr:rowOff>
    </xdr:from>
    <xdr:ext cx="534377" cy="259045"/>
    <xdr:sp macro="" textlink="">
      <xdr:nvSpPr>
        <xdr:cNvPr id="261" name="テキスト ボックス 260"/>
        <xdr:cNvSpPr txBox="1"/>
      </xdr:nvSpPr>
      <xdr:spPr>
        <a:xfrm>
          <a:off x="863111" y="16036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2" name="テキスト ボックス 271"/>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168927</xdr:rowOff>
    </xdr:from>
    <xdr:ext cx="595419" cy="259045"/>
    <xdr:sp macro="" textlink="">
      <xdr:nvSpPr>
        <xdr:cNvPr id="274" name="テキスト ボックス 273"/>
        <xdr:cNvSpPr txBox="1"/>
      </xdr:nvSpPr>
      <xdr:spPr>
        <a:xfrm>
          <a:off x="6008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2" name="テキスト ボックス 281"/>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100054</xdr:rowOff>
    </xdr:from>
    <xdr:to>
      <xdr:col>54</xdr:col>
      <xdr:colOff>189865</xdr:colOff>
      <xdr:row>39</xdr:row>
      <xdr:rowOff>11602</xdr:rowOff>
    </xdr:to>
    <xdr:cxnSp macro="">
      <xdr:nvCxnSpPr>
        <xdr:cNvPr id="284" name="直線コネクタ 283"/>
        <xdr:cNvCxnSpPr/>
      </xdr:nvCxnSpPr>
      <xdr:spPr>
        <a:xfrm flipV="1">
          <a:off x="10475595" y="5415004"/>
          <a:ext cx="1270" cy="1283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15429</xdr:rowOff>
    </xdr:from>
    <xdr:ext cx="599010" cy="259045"/>
    <xdr:sp macro="" textlink="">
      <xdr:nvSpPr>
        <xdr:cNvPr id="285" name="補助費等最小値テキスト"/>
        <xdr:cNvSpPr txBox="1"/>
      </xdr:nvSpPr>
      <xdr:spPr>
        <a:xfrm>
          <a:off x="10528300" y="6701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11602</xdr:rowOff>
    </xdr:from>
    <xdr:to>
      <xdr:col>55</xdr:col>
      <xdr:colOff>88900</xdr:colOff>
      <xdr:row>39</xdr:row>
      <xdr:rowOff>11602</xdr:rowOff>
    </xdr:to>
    <xdr:cxnSp macro="">
      <xdr:nvCxnSpPr>
        <xdr:cNvPr id="286" name="直線コネクタ 285"/>
        <xdr:cNvCxnSpPr/>
      </xdr:nvCxnSpPr>
      <xdr:spPr>
        <a:xfrm>
          <a:off x="10388600" y="6698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46731</xdr:rowOff>
    </xdr:from>
    <xdr:ext cx="599010" cy="259045"/>
    <xdr:sp macro="" textlink="">
      <xdr:nvSpPr>
        <xdr:cNvPr id="287" name="補助費等最大値テキスト"/>
        <xdr:cNvSpPr txBox="1"/>
      </xdr:nvSpPr>
      <xdr:spPr>
        <a:xfrm>
          <a:off x="10528300" y="5190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100054</xdr:rowOff>
    </xdr:from>
    <xdr:to>
      <xdr:col>55</xdr:col>
      <xdr:colOff>88900</xdr:colOff>
      <xdr:row>31</xdr:row>
      <xdr:rowOff>100054</xdr:rowOff>
    </xdr:to>
    <xdr:cxnSp macro="">
      <xdr:nvCxnSpPr>
        <xdr:cNvPr id="288" name="直線コネクタ 287"/>
        <xdr:cNvCxnSpPr/>
      </xdr:nvCxnSpPr>
      <xdr:spPr>
        <a:xfrm>
          <a:off x="10388600" y="541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100054</xdr:rowOff>
    </xdr:from>
    <xdr:to>
      <xdr:col>55</xdr:col>
      <xdr:colOff>0</xdr:colOff>
      <xdr:row>36</xdr:row>
      <xdr:rowOff>102301</xdr:rowOff>
    </xdr:to>
    <xdr:cxnSp macro="">
      <xdr:nvCxnSpPr>
        <xdr:cNvPr id="289" name="直線コネクタ 288"/>
        <xdr:cNvCxnSpPr/>
      </xdr:nvCxnSpPr>
      <xdr:spPr>
        <a:xfrm flipV="1">
          <a:off x="9639300" y="5415004"/>
          <a:ext cx="838200" cy="859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96732</xdr:rowOff>
    </xdr:from>
    <xdr:ext cx="599010" cy="259045"/>
    <xdr:sp macro="" textlink="">
      <xdr:nvSpPr>
        <xdr:cNvPr id="290" name="補助費等平均値テキスト"/>
        <xdr:cNvSpPr txBox="1"/>
      </xdr:nvSpPr>
      <xdr:spPr>
        <a:xfrm>
          <a:off x="10528300" y="62689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118305</xdr:rowOff>
    </xdr:from>
    <xdr:to>
      <xdr:col>55</xdr:col>
      <xdr:colOff>50800</xdr:colOff>
      <xdr:row>37</xdr:row>
      <xdr:rowOff>48455</xdr:rowOff>
    </xdr:to>
    <xdr:sp macro="" textlink="">
      <xdr:nvSpPr>
        <xdr:cNvPr id="291" name="フローチャート: 判断 290"/>
        <xdr:cNvSpPr/>
      </xdr:nvSpPr>
      <xdr:spPr>
        <a:xfrm>
          <a:off x="10426700" y="629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88215</xdr:rowOff>
    </xdr:from>
    <xdr:to>
      <xdr:col>50</xdr:col>
      <xdr:colOff>114300</xdr:colOff>
      <xdr:row>36</xdr:row>
      <xdr:rowOff>102301</xdr:rowOff>
    </xdr:to>
    <xdr:cxnSp macro="">
      <xdr:nvCxnSpPr>
        <xdr:cNvPr id="292" name="直線コネクタ 291"/>
        <xdr:cNvCxnSpPr/>
      </xdr:nvCxnSpPr>
      <xdr:spPr>
        <a:xfrm>
          <a:off x="8750300" y="6260415"/>
          <a:ext cx="889000" cy="1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91639</xdr:rowOff>
    </xdr:from>
    <xdr:to>
      <xdr:col>50</xdr:col>
      <xdr:colOff>165100</xdr:colOff>
      <xdr:row>39</xdr:row>
      <xdr:rowOff>21789</xdr:rowOff>
    </xdr:to>
    <xdr:sp macro="" textlink="">
      <xdr:nvSpPr>
        <xdr:cNvPr id="293" name="フローチャート: 判断 292"/>
        <xdr:cNvSpPr/>
      </xdr:nvSpPr>
      <xdr:spPr>
        <a:xfrm>
          <a:off x="9588500" y="66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39</xdr:row>
      <xdr:rowOff>12916</xdr:rowOff>
    </xdr:from>
    <xdr:ext cx="599010" cy="259045"/>
    <xdr:sp macro="" textlink="">
      <xdr:nvSpPr>
        <xdr:cNvPr id="294" name="テキスト ボックス 293"/>
        <xdr:cNvSpPr txBox="1"/>
      </xdr:nvSpPr>
      <xdr:spPr>
        <a:xfrm>
          <a:off x="9339795" y="6699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88215</xdr:rowOff>
    </xdr:from>
    <xdr:to>
      <xdr:col>45</xdr:col>
      <xdr:colOff>177800</xdr:colOff>
      <xdr:row>37</xdr:row>
      <xdr:rowOff>17141</xdr:rowOff>
    </xdr:to>
    <xdr:cxnSp macro="">
      <xdr:nvCxnSpPr>
        <xdr:cNvPr id="295" name="直線コネクタ 294"/>
        <xdr:cNvCxnSpPr/>
      </xdr:nvCxnSpPr>
      <xdr:spPr>
        <a:xfrm flipV="1">
          <a:off x="7861300" y="6260415"/>
          <a:ext cx="889000" cy="100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114286</xdr:rowOff>
    </xdr:from>
    <xdr:to>
      <xdr:col>46</xdr:col>
      <xdr:colOff>38100</xdr:colOff>
      <xdr:row>39</xdr:row>
      <xdr:rowOff>44436</xdr:rowOff>
    </xdr:to>
    <xdr:sp macro="" textlink="">
      <xdr:nvSpPr>
        <xdr:cNvPr id="296" name="フローチャート: 判断 295"/>
        <xdr:cNvSpPr/>
      </xdr:nvSpPr>
      <xdr:spPr>
        <a:xfrm>
          <a:off x="8699500" y="662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39</xdr:row>
      <xdr:rowOff>35563</xdr:rowOff>
    </xdr:from>
    <xdr:ext cx="599010" cy="259045"/>
    <xdr:sp macro="" textlink="">
      <xdr:nvSpPr>
        <xdr:cNvPr id="297" name="テキスト ボックス 296"/>
        <xdr:cNvSpPr txBox="1"/>
      </xdr:nvSpPr>
      <xdr:spPr>
        <a:xfrm>
          <a:off x="8450795" y="6722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2113</xdr:rowOff>
    </xdr:from>
    <xdr:to>
      <xdr:col>41</xdr:col>
      <xdr:colOff>50800</xdr:colOff>
      <xdr:row>37</xdr:row>
      <xdr:rowOff>17141</xdr:rowOff>
    </xdr:to>
    <xdr:cxnSp macro="">
      <xdr:nvCxnSpPr>
        <xdr:cNvPr id="298" name="直線コネクタ 297"/>
        <xdr:cNvCxnSpPr/>
      </xdr:nvCxnSpPr>
      <xdr:spPr>
        <a:xfrm>
          <a:off x="6972300" y="6345763"/>
          <a:ext cx="889000" cy="15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98003</xdr:rowOff>
    </xdr:from>
    <xdr:to>
      <xdr:col>41</xdr:col>
      <xdr:colOff>101600</xdr:colOff>
      <xdr:row>39</xdr:row>
      <xdr:rowOff>28153</xdr:rowOff>
    </xdr:to>
    <xdr:sp macro="" textlink="">
      <xdr:nvSpPr>
        <xdr:cNvPr id="299" name="フローチャート: 判断 298"/>
        <xdr:cNvSpPr/>
      </xdr:nvSpPr>
      <xdr:spPr>
        <a:xfrm>
          <a:off x="7810500" y="6613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39</xdr:row>
      <xdr:rowOff>19280</xdr:rowOff>
    </xdr:from>
    <xdr:ext cx="599010" cy="259045"/>
    <xdr:sp macro="" textlink="">
      <xdr:nvSpPr>
        <xdr:cNvPr id="300" name="テキスト ボックス 299"/>
        <xdr:cNvSpPr txBox="1"/>
      </xdr:nvSpPr>
      <xdr:spPr>
        <a:xfrm>
          <a:off x="7561795" y="6705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131934</xdr:rowOff>
    </xdr:from>
    <xdr:to>
      <xdr:col>36</xdr:col>
      <xdr:colOff>165100</xdr:colOff>
      <xdr:row>39</xdr:row>
      <xdr:rowOff>62084</xdr:rowOff>
    </xdr:to>
    <xdr:sp macro="" textlink="">
      <xdr:nvSpPr>
        <xdr:cNvPr id="301" name="フローチャート: 判断 300"/>
        <xdr:cNvSpPr/>
      </xdr:nvSpPr>
      <xdr:spPr>
        <a:xfrm>
          <a:off x="6921500" y="6647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39</xdr:row>
      <xdr:rowOff>53211</xdr:rowOff>
    </xdr:from>
    <xdr:ext cx="599010" cy="259045"/>
    <xdr:sp macro="" textlink="">
      <xdr:nvSpPr>
        <xdr:cNvPr id="302" name="テキスト ボックス 301"/>
        <xdr:cNvSpPr txBox="1"/>
      </xdr:nvSpPr>
      <xdr:spPr>
        <a:xfrm>
          <a:off x="6672795" y="6739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49254</xdr:rowOff>
    </xdr:from>
    <xdr:to>
      <xdr:col>55</xdr:col>
      <xdr:colOff>50800</xdr:colOff>
      <xdr:row>31</xdr:row>
      <xdr:rowOff>150854</xdr:rowOff>
    </xdr:to>
    <xdr:sp macro="" textlink="">
      <xdr:nvSpPr>
        <xdr:cNvPr id="308" name="楕円 307"/>
        <xdr:cNvSpPr/>
      </xdr:nvSpPr>
      <xdr:spPr>
        <a:xfrm>
          <a:off x="10426700" y="536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2281</xdr:rowOff>
    </xdr:from>
    <xdr:ext cx="599010" cy="259045"/>
    <xdr:sp macro="" textlink="">
      <xdr:nvSpPr>
        <xdr:cNvPr id="309" name="補助費等該当値テキスト"/>
        <xdr:cNvSpPr txBox="1"/>
      </xdr:nvSpPr>
      <xdr:spPr>
        <a:xfrm>
          <a:off x="10528300" y="5317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51501</xdr:rowOff>
    </xdr:from>
    <xdr:to>
      <xdr:col>50</xdr:col>
      <xdr:colOff>165100</xdr:colOff>
      <xdr:row>36</xdr:row>
      <xdr:rowOff>153101</xdr:rowOff>
    </xdr:to>
    <xdr:sp macro="" textlink="">
      <xdr:nvSpPr>
        <xdr:cNvPr id="310" name="楕円 309"/>
        <xdr:cNvSpPr/>
      </xdr:nvSpPr>
      <xdr:spPr>
        <a:xfrm>
          <a:off x="9588500" y="6223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169628</xdr:rowOff>
    </xdr:from>
    <xdr:ext cx="599010" cy="259045"/>
    <xdr:sp macro="" textlink="">
      <xdr:nvSpPr>
        <xdr:cNvPr id="311" name="テキスト ボックス 310"/>
        <xdr:cNvSpPr txBox="1"/>
      </xdr:nvSpPr>
      <xdr:spPr>
        <a:xfrm>
          <a:off x="9339795" y="5998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37415</xdr:rowOff>
    </xdr:from>
    <xdr:to>
      <xdr:col>46</xdr:col>
      <xdr:colOff>38100</xdr:colOff>
      <xdr:row>36</xdr:row>
      <xdr:rowOff>139015</xdr:rowOff>
    </xdr:to>
    <xdr:sp macro="" textlink="">
      <xdr:nvSpPr>
        <xdr:cNvPr id="312" name="楕円 311"/>
        <xdr:cNvSpPr/>
      </xdr:nvSpPr>
      <xdr:spPr>
        <a:xfrm>
          <a:off x="8699500" y="6209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155542</xdr:rowOff>
    </xdr:from>
    <xdr:ext cx="599010" cy="259045"/>
    <xdr:sp macro="" textlink="">
      <xdr:nvSpPr>
        <xdr:cNvPr id="313" name="テキスト ボックス 312"/>
        <xdr:cNvSpPr txBox="1"/>
      </xdr:nvSpPr>
      <xdr:spPr>
        <a:xfrm>
          <a:off x="8450795" y="5984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137791</xdr:rowOff>
    </xdr:from>
    <xdr:to>
      <xdr:col>41</xdr:col>
      <xdr:colOff>101600</xdr:colOff>
      <xdr:row>37</xdr:row>
      <xdr:rowOff>67941</xdr:rowOff>
    </xdr:to>
    <xdr:sp macro="" textlink="">
      <xdr:nvSpPr>
        <xdr:cNvPr id="314" name="楕円 313"/>
        <xdr:cNvSpPr/>
      </xdr:nvSpPr>
      <xdr:spPr>
        <a:xfrm>
          <a:off x="7810500" y="630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84468</xdr:rowOff>
    </xdr:from>
    <xdr:ext cx="599010" cy="259045"/>
    <xdr:sp macro="" textlink="">
      <xdr:nvSpPr>
        <xdr:cNvPr id="315" name="テキスト ボックス 314"/>
        <xdr:cNvSpPr txBox="1"/>
      </xdr:nvSpPr>
      <xdr:spPr>
        <a:xfrm>
          <a:off x="7561795" y="6085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122763</xdr:rowOff>
    </xdr:from>
    <xdr:to>
      <xdr:col>36</xdr:col>
      <xdr:colOff>165100</xdr:colOff>
      <xdr:row>37</xdr:row>
      <xdr:rowOff>52913</xdr:rowOff>
    </xdr:to>
    <xdr:sp macro="" textlink="">
      <xdr:nvSpPr>
        <xdr:cNvPr id="316" name="楕円 315"/>
        <xdr:cNvSpPr/>
      </xdr:nvSpPr>
      <xdr:spPr>
        <a:xfrm>
          <a:off x="6921500" y="629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69440</xdr:rowOff>
    </xdr:from>
    <xdr:ext cx="599010" cy="259045"/>
    <xdr:sp macro="" textlink="">
      <xdr:nvSpPr>
        <xdr:cNvPr id="317" name="テキスト ボックス 316"/>
        <xdr:cNvSpPr txBox="1"/>
      </xdr:nvSpPr>
      <xdr:spPr>
        <a:xfrm>
          <a:off x="6672795" y="6070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1" name="テキスト ボックス 330"/>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3" name="テキスト ボックス 332"/>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5" name="テキスト ボックス 334"/>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7" name="テキスト ボックス 336"/>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128116</xdr:rowOff>
    </xdr:from>
    <xdr:to>
      <xdr:col>54</xdr:col>
      <xdr:colOff>189865</xdr:colOff>
      <xdr:row>59</xdr:row>
      <xdr:rowOff>23327</xdr:rowOff>
    </xdr:to>
    <xdr:cxnSp macro="">
      <xdr:nvCxnSpPr>
        <xdr:cNvPr id="341" name="直線コネクタ 340"/>
        <xdr:cNvCxnSpPr/>
      </xdr:nvCxnSpPr>
      <xdr:spPr>
        <a:xfrm flipV="1">
          <a:off x="10475595" y="8529166"/>
          <a:ext cx="1270" cy="1609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27154</xdr:rowOff>
    </xdr:from>
    <xdr:ext cx="534377" cy="259045"/>
    <xdr:sp macro="" textlink="">
      <xdr:nvSpPr>
        <xdr:cNvPr id="342" name="普通建設事業費最小値テキスト"/>
        <xdr:cNvSpPr txBox="1"/>
      </xdr:nvSpPr>
      <xdr:spPr>
        <a:xfrm>
          <a:off x="10528300" y="1014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23327</xdr:rowOff>
    </xdr:from>
    <xdr:to>
      <xdr:col>55</xdr:col>
      <xdr:colOff>88900</xdr:colOff>
      <xdr:row>59</xdr:row>
      <xdr:rowOff>23327</xdr:rowOff>
    </xdr:to>
    <xdr:cxnSp macro="">
      <xdr:nvCxnSpPr>
        <xdr:cNvPr id="343" name="直線コネクタ 342"/>
        <xdr:cNvCxnSpPr/>
      </xdr:nvCxnSpPr>
      <xdr:spPr>
        <a:xfrm>
          <a:off x="10388600" y="10138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74793</xdr:rowOff>
    </xdr:from>
    <xdr:ext cx="690189" cy="259045"/>
    <xdr:sp macro="" textlink="">
      <xdr:nvSpPr>
        <xdr:cNvPr id="344" name="普通建設事業費最大値テキスト"/>
        <xdr:cNvSpPr txBox="1"/>
      </xdr:nvSpPr>
      <xdr:spPr>
        <a:xfrm>
          <a:off x="10528300" y="83043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4,280,404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128116</xdr:rowOff>
    </xdr:from>
    <xdr:to>
      <xdr:col>55</xdr:col>
      <xdr:colOff>88900</xdr:colOff>
      <xdr:row>49</xdr:row>
      <xdr:rowOff>128116</xdr:rowOff>
    </xdr:to>
    <xdr:cxnSp macro="">
      <xdr:nvCxnSpPr>
        <xdr:cNvPr id="345" name="直線コネクタ 344"/>
        <xdr:cNvCxnSpPr/>
      </xdr:nvCxnSpPr>
      <xdr:spPr>
        <a:xfrm>
          <a:off x="10388600" y="8529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19469</xdr:rowOff>
    </xdr:from>
    <xdr:to>
      <xdr:col>55</xdr:col>
      <xdr:colOff>0</xdr:colOff>
      <xdr:row>58</xdr:row>
      <xdr:rowOff>137672</xdr:rowOff>
    </xdr:to>
    <xdr:cxnSp macro="">
      <xdr:nvCxnSpPr>
        <xdr:cNvPr id="346" name="直線コネクタ 345"/>
        <xdr:cNvCxnSpPr/>
      </xdr:nvCxnSpPr>
      <xdr:spPr>
        <a:xfrm>
          <a:off x="9639300" y="9963569"/>
          <a:ext cx="838200" cy="118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73282</xdr:rowOff>
    </xdr:from>
    <xdr:ext cx="599010" cy="259045"/>
    <xdr:sp macro="" textlink="">
      <xdr:nvSpPr>
        <xdr:cNvPr id="347" name="普通建設事業費平均値テキスト"/>
        <xdr:cNvSpPr txBox="1"/>
      </xdr:nvSpPr>
      <xdr:spPr>
        <a:xfrm>
          <a:off x="10528300" y="98459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50405</xdr:rowOff>
    </xdr:from>
    <xdr:to>
      <xdr:col>55</xdr:col>
      <xdr:colOff>50800</xdr:colOff>
      <xdr:row>58</xdr:row>
      <xdr:rowOff>152005</xdr:rowOff>
    </xdr:to>
    <xdr:sp macro="" textlink="">
      <xdr:nvSpPr>
        <xdr:cNvPr id="348" name="フローチャート: 判断 347"/>
        <xdr:cNvSpPr/>
      </xdr:nvSpPr>
      <xdr:spPr>
        <a:xfrm>
          <a:off x="10426700" y="999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43742</xdr:rowOff>
    </xdr:from>
    <xdr:to>
      <xdr:col>50</xdr:col>
      <xdr:colOff>114300</xdr:colOff>
      <xdr:row>58</xdr:row>
      <xdr:rowOff>19469</xdr:rowOff>
    </xdr:to>
    <xdr:cxnSp macro="">
      <xdr:nvCxnSpPr>
        <xdr:cNvPr id="349" name="直線コネクタ 348"/>
        <xdr:cNvCxnSpPr/>
      </xdr:nvCxnSpPr>
      <xdr:spPr>
        <a:xfrm>
          <a:off x="8750300" y="9816392"/>
          <a:ext cx="889000" cy="147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62849</xdr:rowOff>
    </xdr:from>
    <xdr:to>
      <xdr:col>50</xdr:col>
      <xdr:colOff>165100</xdr:colOff>
      <xdr:row>58</xdr:row>
      <xdr:rowOff>164449</xdr:rowOff>
    </xdr:to>
    <xdr:sp macro="" textlink="">
      <xdr:nvSpPr>
        <xdr:cNvPr id="350" name="フローチャート: 判断 349"/>
        <xdr:cNvSpPr/>
      </xdr:nvSpPr>
      <xdr:spPr>
        <a:xfrm>
          <a:off x="9588500" y="100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155576</xdr:rowOff>
    </xdr:from>
    <xdr:ext cx="599010" cy="259045"/>
    <xdr:sp macro="" textlink="">
      <xdr:nvSpPr>
        <xdr:cNvPr id="351" name="テキスト ボックス 350"/>
        <xdr:cNvSpPr txBox="1"/>
      </xdr:nvSpPr>
      <xdr:spPr>
        <a:xfrm>
          <a:off x="9339795" y="10099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43742</xdr:rowOff>
    </xdr:from>
    <xdr:to>
      <xdr:col>45</xdr:col>
      <xdr:colOff>177800</xdr:colOff>
      <xdr:row>57</xdr:row>
      <xdr:rowOff>113392</xdr:rowOff>
    </xdr:to>
    <xdr:cxnSp macro="">
      <xdr:nvCxnSpPr>
        <xdr:cNvPr id="352" name="直線コネクタ 351"/>
        <xdr:cNvCxnSpPr/>
      </xdr:nvCxnSpPr>
      <xdr:spPr>
        <a:xfrm flipV="1">
          <a:off x="7861300" y="9816392"/>
          <a:ext cx="889000" cy="69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61628</xdr:rowOff>
    </xdr:from>
    <xdr:to>
      <xdr:col>46</xdr:col>
      <xdr:colOff>38100</xdr:colOff>
      <xdr:row>58</xdr:row>
      <xdr:rowOff>163228</xdr:rowOff>
    </xdr:to>
    <xdr:sp macro="" textlink="">
      <xdr:nvSpPr>
        <xdr:cNvPr id="353" name="フローチャート: 判断 352"/>
        <xdr:cNvSpPr/>
      </xdr:nvSpPr>
      <xdr:spPr>
        <a:xfrm>
          <a:off x="8699500" y="1000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154355</xdr:rowOff>
    </xdr:from>
    <xdr:ext cx="599010" cy="259045"/>
    <xdr:sp macro="" textlink="">
      <xdr:nvSpPr>
        <xdr:cNvPr id="354" name="テキスト ボックス 353"/>
        <xdr:cNvSpPr txBox="1"/>
      </xdr:nvSpPr>
      <xdr:spPr>
        <a:xfrm>
          <a:off x="8450795" y="10098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113392</xdr:rowOff>
    </xdr:from>
    <xdr:to>
      <xdr:col>41</xdr:col>
      <xdr:colOff>50800</xdr:colOff>
      <xdr:row>58</xdr:row>
      <xdr:rowOff>8659</xdr:rowOff>
    </xdr:to>
    <xdr:cxnSp macro="">
      <xdr:nvCxnSpPr>
        <xdr:cNvPr id="355" name="直線コネクタ 354"/>
        <xdr:cNvCxnSpPr/>
      </xdr:nvCxnSpPr>
      <xdr:spPr>
        <a:xfrm flipV="1">
          <a:off x="6972300" y="9886042"/>
          <a:ext cx="889000" cy="66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54163</xdr:rowOff>
    </xdr:from>
    <xdr:to>
      <xdr:col>41</xdr:col>
      <xdr:colOff>101600</xdr:colOff>
      <xdr:row>58</xdr:row>
      <xdr:rowOff>155763</xdr:rowOff>
    </xdr:to>
    <xdr:sp macro="" textlink="">
      <xdr:nvSpPr>
        <xdr:cNvPr id="356" name="フローチャート: 判断 355"/>
        <xdr:cNvSpPr/>
      </xdr:nvSpPr>
      <xdr:spPr>
        <a:xfrm>
          <a:off x="7810500" y="999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146890</xdr:rowOff>
    </xdr:from>
    <xdr:ext cx="599010" cy="259045"/>
    <xdr:sp macro="" textlink="">
      <xdr:nvSpPr>
        <xdr:cNvPr id="357" name="テキスト ボックス 356"/>
        <xdr:cNvSpPr txBox="1"/>
      </xdr:nvSpPr>
      <xdr:spPr>
        <a:xfrm>
          <a:off x="7561795" y="10090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53869</xdr:rowOff>
    </xdr:from>
    <xdr:to>
      <xdr:col>36</xdr:col>
      <xdr:colOff>165100</xdr:colOff>
      <xdr:row>58</xdr:row>
      <xdr:rowOff>155469</xdr:rowOff>
    </xdr:to>
    <xdr:sp macro="" textlink="">
      <xdr:nvSpPr>
        <xdr:cNvPr id="358" name="フローチャート: 判断 357"/>
        <xdr:cNvSpPr/>
      </xdr:nvSpPr>
      <xdr:spPr>
        <a:xfrm>
          <a:off x="69215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146596</xdr:rowOff>
    </xdr:from>
    <xdr:ext cx="599010" cy="259045"/>
    <xdr:sp macro="" textlink="">
      <xdr:nvSpPr>
        <xdr:cNvPr id="359" name="テキスト ボックス 358"/>
        <xdr:cNvSpPr txBox="1"/>
      </xdr:nvSpPr>
      <xdr:spPr>
        <a:xfrm>
          <a:off x="6672795" y="10090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86872</xdr:rowOff>
    </xdr:from>
    <xdr:to>
      <xdr:col>55</xdr:col>
      <xdr:colOff>50800</xdr:colOff>
      <xdr:row>59</xdr:row>
      <xdr:rowOff>17022</xdr:rowOff>
    </xdr:to>
    <xdr:sp macro="" textlink="">
      <xdr:nvSpPr>
        <xdr:cNvPr id="365" name="楕円 364"/>
        <xdr:cNvSpPr/>
      </xdr:nvSpPr>
      <xdr:spPr>
        <a:xfrm>
          <a:off x="10426700" y="1003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28833</xdr:rowOff>
    </xdr:from>
    <xdr:ext cx="599010" cy="259045"/>
    <xdr:sp macro="" textlink="">
      <xdr:nvSpPr>
        <xdr:cNvPr id="366" name="普通建設事業費該当値テキスト"/>
        <xdr:cNvSpPr txBox="1"/>
      </xdr:nvSpPr>
      <xdr:spPr>
        <a:xfrm>
          <a:off x="10528300" y="9972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140119</xdr:rowOff>
    </xdr:from>
    <xdr:to>
      <xdr:col>50</xdr:col>
      <xdr:colOff>165100</xdr:colOff>
      <xdr:row>58</xdr:row>
      <xdr:rowOff>70269</xdr:rowOff>
    </xdr:to>
    <xdr:sp macro="" textlink="">
      <xdr:nvSpPr>
        <xdr:cNvPr id="367" name="楕円 366"/>
        <xdr:cNvSpPr/>
      </xdr:nvSpPr>
      <xdr:spPr>
        <a:xfrm>
          <a:off x="9588500" y="991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86796</xdr:rowOff>
    </xdr:from>
    <xdr:ext cx="599010" cy="259045"/>
    <xdr:sp macro="" textlink="">
      <xdr:nvSpPr>
        <xdr:cNvPr id="368" name="テキスト ボックス 367"/>
        <xdr:cNvSpPr txBox="1"/>
      </xdr:nvSpPr>
      <xdr:spPr>
        <a:xfrm>
          <a:off x="9339795" y="9687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164392</xdr:rowOff>
    </xdr:from>
    <xdr:to>
      <xdr:col>46</xdr:col>
      <xdr:colOff>38100</xdr:colOff>
      <xdr:row>57</xdr:row>
      <xdr:rowOff>94542</xdr:rowOff>
    </xdr:to>
    <xdr:sp macro="" textlink="">
      <xdr:nvSpPr>
        <xdr:cNvPr id="369" name="楕円 368"/>
        <xdr:cNvSpPr/>
      </xdr:nvSpPr>
      <xdr:spPr>
        <a:xfrm>
          <a:off x="8699500" y="976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111069</xdr:rowOff>
    </xdr:from>
    <xdr:ext cx="599010" cy="259045"/>
    <xdr:sp macro="" textlink="">
      <xdr:nvSpPr>
        <xdr:cNvPr id="370" name="テキスト ボックス 369"/>
        <xdr:cNvSpPr txBox="1"/>
      </xdr:nvSpPr>
      <xdr:spPr>
        <a:xfrm>
          <a:off x="8450795" y="9540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62592</xdr:rowOff>
    </xdr:from>
    <xdr:to>
      <xdr:col>41</xdr:col>
      <xdr:colOff>101600</xdr:colOff>
      <xdr:row>57</xdr:row>
      <xdr:rowOff>164192</xdr:rowOff>
    </xdr:to>
    <xdr:sp macro="" textlink="">
      <xdr:nvSpPr>
        <xdr:cNvPr id="371" name="楕円 370"/>
        <xdr:cNvSpPr/>
      </xdr:nvSpPr>
      <xdr:spPr>
        <a:xfrm>
          <a:off x="7810500" y="9835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9269</xdr:rowOff>
    </xdr:from>
    <xdr:ext cx="599010" cy="259045"/>
    <xdr:sp macro="" textlink="">
      <xdr:nvSpPr>
        <xdr:cNvPr id="372" name="テキスト ボックス 371"/>
        <xdr:cNvSpPr txBox="1"/>
      </xdr:nvSpPr>
      <xdr:spPr>
        <a:xfrm>
          <a:off x="7561795" y="9610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129309</xdr:rowOff>
    </xdr:from>
    <xdr:to>
      <xdr:col>36</xdr:col>
      <xdr:colOff>165100</xdr:colOff>
      <xdr:row>58</xdr:row>
      <xdr:rowOff>59459</xdr:rowOff>
    </xdr:to>
    <xdr:sp macro="" textlink="">
      <xdr:nvSpPr>
        <xdr:cNvPr id="373" name="楕円 372"/>
        <xdr:cNvSpPr/>
      </xdr:nvSpPr>
      <xdr:spPr>
        <a:xfrm>
          <a:off x="6921500" y="9901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75986</xdr:rowOff>
    </xdr:from>
    <xdr:ext cx="599010" cy="259045"/>
    <xdr:sp macro="" textlink="">
      <xdr:nvSpPr>
        <xdr:cNvPr id="374" name="テキスト ボックス 373"/>
        <xdr:cNvSpPr txBox="1"/>
      </xdr:nvSpPr>
      <xdr:spPr>
        <a:xfrm>
          <a:off x="6672795" y="9677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8" name="テキスト ボックス 387"/>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0" name="テキスト ボックス 389"/>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130827</xdr:rowOff>
    </xdr:from>
    <xdr:ext cx="685572" cy="259045"/>
    <xdr:sp macro="" textlink="">
      <xdr:nvSpPr>
        <xdr:cNvPr id="392" name="テキスト ボックス 391"/>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4" name="テキスト ボックス 393"/>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6" name="テキスト ボックス 395"/>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121746</xdr:rowOff>
    </xdr:from>
    <xdr:to>
      <xdr:col>54</xdr:col>
      <xdr:colOff>189865</xdr:colOff>
      <xdr:row>79</xdr:row>
      <xdr:rowOff>44450</xdr:rowOff>
    </xdr:to>
    <xdr:cxnSp macro="">
      <xdr:nvCxnSpPr>
        <xdr:cNvPr id="398" name="直線コネクタ 397"/>
        <xdr:cNvCxnSpPr/>
      </xdr:nvCxnSpPr>
      <xdr:spPr>
        <a:xfrm flipV="1">
          <a:off x="10475595" y="12123246"/>
          <a:ext cx="1270" cy="1465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68423</xdr:rowOff>
    </xdr:from>
    <xdr:ext cx="690189" cy="259045"/>
    <xdr:sp macro="" textlink="">
      <xdr:nvSpPr>
        <xdr:cNvPr id="401" name="普通建設事業費 （ うち新規整備　）最大値テキスト"/>
        <xdr:cNvSpPr txBox="1"/>
      </xdr:nvSpPr>
      <xdr:spPr>
        <a:xfrm>
          <a:off x="10528300" y="118984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121746</xdr:rowOff>
    </xdr:from>
    <xdr:to>
      <xdr:col>55</xdr:col>
      <xdr:colOff>88900</xdr:colOff>
      <xdr:row>70</xdr:row>
      <xdr:rowOff>121746</xdr:rowOff>
    </xdr:to>
    <xdr:cxnSp macro="">
      <xdr:nvCxnSpPr>
        <xdr:cNvPr id="402" name="直線コネクタ 401"/>
        <xdr:cNvCxnSpPr/>
      </xdr:nvCxnSpPr>
      <xdr:spPr>
        <a:xfrm>
          <a:off x="10388600" y="1212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59444</xdr:rowOff>
    </xdr:from>
    <xdr:to>
      <xdr:col>55</xdr:col>
      <xdr:colOff>0</xdr:colOff>
      <xdr:row>79</xdr:row>
      <xdr:rowOff>44450</xdr:rowOff>
    </xdr:to>
    <xdr:cxnSp macro="">
      <xdr:nvCxnSpPr>
        <xdr:cNvPr id="403" name="直線コネクタ 402"/>
        <xdr:cNvCxnSpPr/>
      </xdr:nvCxnSpPr>
      <xdr:spPr>
        <a:xfrm flipV="1">
          <a:off x="9639300" y="13432544"/>
          <a:ext cx="838200" cy="156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82880</xdr:rowOff>
    </xdr:from>
    <xdr:ext cx="534377" cy="259045"/>
    <xdr:sp macro="" textlink="">
      <xdr:nvSpPr>
        <xdr:cNvPr id="404" name="普通建設事業費 （ うち新規整備　）平均値テキスト"/>
        <xdr:cNvSpPr txBox="1"/>
      </xdr:nvSpPr>
      <xdr:spPr>
        <a:xfrm>
          <a:off x="10528300" y="134559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104453</xdr:rowOff>
    </xdr:from>
    <xdr:to>
      <xdr:col>55</xdr:col>
      <xdr:colOff>50800</xdr:colOff>
      <xdr:row>79</xdr:row>
      <xdr:rowOff>34603</xdr:rowOff>
    </xdr:to>
    <xdr:sp macro="" textlink="">
      <xdr:nvSpPr>
        <xdr:cNvPr id="405" name="フローチャート: 判断 404"/>
        <xdr:cNvSpPr/>
      </xdr:nvSpPr>
      <xdr:spPr>
        <a:xfrm>
          <a:off x="10426700" y="1347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157463</xdr:rowOff>
    </xdr:from>
    <xdr:to>
      <xdr:col>50</xdr:col>
      <xdr:colOff>114300</xdr:colOff>
      <xdr:row>79</xdr:row>
      <xdr:rowOff>44450</xdr:rowOff>
    </xdr:to>
    <xdr:cxnSp macro="">
      <xdr:nvCxnSpPr>
        <xdr:cNvPr id="406" name="直線コネクタ 405"/>
        <xdr:cNvCxnSpPr/>
      </xdr:nvCxnSpPr>
      <xdr:spPr>
        <a:xfrm>
          <a:off x="8750300" y="13016213"/>
          <a:ext cx="889000" cy="572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106144</xdr:rowOff>
    </xdr:from>
    <xdr:to>
      <xdr:col>50</xdr:col>
      <xdr:colOff>165100</xdr:colOff>
      <xdr:row>79</xdr:row>
      <xdr:rowOff>36294</xdr:rowOff>
    </xdr:to>
    <xdr:sp macro="" textlink="">
      <xdr:nvSpPr>
        <xdr:cNvPr id="407" name="フローチャート: 判断 406"/>
        <xdr:cNvSpPr/>
      </xdr:nvSpPr>
      <xdr:spPr>
        <a:xfrm>
          <a:off x="9588500" y="1347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52821</xdr:rowOff>
    </xdr:from>
    <xdr:ext cx="534377" cy="259045"/>
    <xdr:sp macro="" textlink="">
      <xdr:nvSpPr>
        <xdr:cNvPr id="408" name="テキスト ボックス 407"/>
        <xdr:cNvSpPr txBox="1"/>
      </xdr:nvSpPr>
      <xdr:spPr>
        <a:xfrm>
          <a:off x="9372111" y="1325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157463</xdr:rowOff>
    </xdr:from>
    <xdr:to>
      <xdr:col>45</xdr:col>
      <xdr:colOff>177800</xdr:colOff>
      <xdr:row>76</xdr:row>
      <xdr:rowOff>100101</xdr:rowOff>
    </xdr:to>
    <xdr:cxnSp macro="">
      <xdr:nvCxnSpPr>
        <xdr:cNvPr id="409" name="直線コネクタ 408"/>
        <xdr:cNvCxnSpPr/>
      </xdr:nvCxnSpPr>
      <xdr:spPr>
        <a:xfrm flipV="1">
          <a:off x="7861300" y="13016213"/>
          <a:ext cx="889000" cy="11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112024</xdr:rowOff>
    </xdr:from>
    <xdr:to>
      <xdr:col>46</xdr:col>
      <xdr:colOff>38100</xdr:colOff>
      <xdr:row>79</xdr:row>
      <xdr:rowOff>42174</xdr:rowOff>
    </xdr:to>
    <xdr:sp macro="" textlink="">
      <xdr:nvSpPr>
        <xdr:cNvPr id="410" name="フローチャート: 判断 409"/>
        <xdr:cNvSpPr/>
      </xdr:nvSpPr>
      <xdr:spPr>
        <a:xfrm>
          <a:off x="8699500" y="1348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33301</xdr:rowOff>
    </xdr:from>
    <xdr:ext cx="534377" cy="259045"/>
    <xdr:sp macro="" textlink="">
      <xdr:nvSpPr>
        <xdr:cNvPr id="411" name="テキスト ボックス 410"/>
        <xdr:cNvSpPr txBox="1"/>
      </xdr:nvSpPr>
      <xdr:spPr>
        <a:xfrm>
          <a:off x="8483111" y="13577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100101</xdr:rowOff>
    </xdr:from>
    <xdr:to>
      <xdr:col>41</xdr:col>
      <xdr:colOff>50800</xdr:colOff>
      <xdr:row>77</xdr:row>
      <xdr:rowOff>126693</xdr:rowOff>
    </xdr:to>
    <xdr:cxnSp macro="">
      <xdr:nvCxnSpPr>
        <xdr:cNvPr id="412" name="直線コネクタ 411"/>
        <xdr:cNvCxnSpPr/>
      </xdr:nvCxnSpPr>
      <xdr:spPr>
        <a:xfrm flipV="1">
          <a:off x="6972300" y="13130301"/>
          <a:ext cx="889000" cy="19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105265</xdr:rowOff>
    </xdr:from>
    <xdr:to>
      <xdr:col>41</xdr:col>
      <xdr:colOff>101600</xdr:colOff>
      <xdr:row>79</xdr:row>
      <xdr:rowOff>35415</xdr:rowOff>
    </xdr:to>
    <xdr:sp macro="" textlink="">
      <xdr:nvSpPr>
        <xdr:cNvPr id="413" name="フローチャート: 判断 412"/>
        <xdr:cNvSpPr/>
      </xdr:nvSpPr>
      <xdr:spPr>
        <a:xfrm>
          <a:off x="7810500" y="1347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26542</xdr:rowOff>
    </xdr:from>
    <xdr:ext cx="534377" cy="259045"/>
    <xdr:sp macro="" textlink="">
      <xdr:nvSpPr>
        <xdr:cNvPr id="414" name="テキスト ボックス 413"/>
        <xdr:cNvSpPr txBox="1"/>
      </xdr:nvSpPr>
      <xdr:spPr>
        <a:xfrm>
          <a:off x="7594111" y="1357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92765</xdr:rowOff>
    </xdr:from>
    <xdr:to>
      <xdr:col>36</xdr:col>
      <xdr:colOff>165100</xdr:colOff>
      <xdr:row>79</xdr:row>
      <xdr:rowOff>22915</xdr:rowOff>
    </xdr:to>
    <xdr:sp macro="" textlink="">
      <xdr:nvSpPr>
        <xdr:cNvPr id="415" name="フローチャート: 判断 414"/>
        <xdr:cNvSpPr/>
      </xdr:nvSpPr>
      <xdr:spPr>
        <a:xfrm>
          <a:off x="6921500" y="1346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14042</xdr:rowOff>
    </xdr:from>
    <xdr:ext cx="534377" cy="259045"/>
    <xdr:sp macro="" textlink="">
      <xdr:nvSpPr>
        <xdr:cNvPr id="416" name="テキスト ボックス 415"/>
        <xdr:cNvSpPr txBox="1"/>
      </xdr:nvSpPr>
      <xdr:spPr>
        <a:xfrm>
          <a:off x="6705111" y="1355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8644</xdr:rowOff>
    </xdr:from>
    <xdr:to>
      <xdr:col>55</xdr:col>
      <xdr:colOff>50800</xdr:colOff>
      <xdr:row>78</xdr:row>
      <xdr:rowOff>110244</xdr:rowOff>
    </xdr:to>
    <xdr:sp macro="" textlink="">
      <xdr:nvSpPr>
        <xdr:cNvPr id="422" name="楕円 421"/>
        <xdr:cNvSpPr/>
      </xdr:nvSpPr>
      <xdr:spPr>
        <a:xfrm>
          <a:off x="10426700" y="13381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31521</xdr:rowOff>
    </xdr:from>
    <xdr:ext cx="599010" cy="259045"/>
    <xdr:sp macro="" textlink="">
      <xdr:nvSpPr>
        <xdr:cNvPr id="423" name="普通建設事業費 （ うち新規整備　）該当値テキスト"/>
        <xdr:cNvSpPr txBox="1"/>
      </xdr:nvSpPr>
      <xdr:spPr>
        <a:xfrm>
          <a:off x="10528300" y="13233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165100</xdr:rowOff>
    </xdr:from>
    <xdr:to>
      <xdr:col>50</xdr:col>
      <xdr:colOff>165100</xdr:colOff>
      <xdr:row>79</xdr:row>
      <xdr:rowOff>95250</xdr:rowOff>
    </xdr:to>
    <xdr:sp macro="" textlink="">
      <xdr:nvSpPr>
        <xdr:cNvPr id="424" name="楕円 423"/>
        <xdr:cNvSpPr/>
      </xdr:nvSpPr>
      <xdr:spPr>
        <a:xfrm>
          <a:off x="9588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79</xdr:row>
      <xdr:rowOff>86377</xdr:rowOff>
    </xdr:from>
    <xdr:ext cx="249299" cy="259045"/>
    <xdr:sp macro="" textlink="">
      <xdr:nvSpPr>
        <xdr:cNvPr id="425" name="テキスト ボックス 424"/>
        <xdr:cNvSpPr txBox="1"/>
      </xdr:nvSpPr>
      <xdr:spPr>
        <a:xfrm>
          <a:off x="9514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106664</xdr:rowOff>
    </xdr:from>
    <xdr:to>
      <xdr:col>46</xdr:col>
      <xdr:colOff>38100</xdr:colOff>
      <xdr:row>76</xdr:row>
      <xdr:rowOff>36813</xdr:rowOff>
    </xdr:to>
    <xdr:sp macro="" textlink="">
      <xdr:nvSpPr>
        <xdr:cNvPr id="426" name="楕円 425"/>
        <xdr:cNvSpPr/>
      </xdr:nvSpPr>
      <xdr:spPr>
        <a:xfrm>
          <a:off x="8699500" y="1296541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74</xdr:row>
      <xdr:rowOff>53341</xdr:rowOff>
    </xdr:from>
    <xdr:ext cx="599010" cy="259045"/>
    <xdr:sp macro="" textlink="">
      <xdr:nvSpPr>
        <xdr:cNvPr id="427" name="テキスト ボックス 426"/>
        <xdr:cNvSpPr txBox="1"/>
      </xdr:nvSpPr>
      <xdr:spPr>
        <a:xfrm>
          <a:off x="8450795" y="12740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49301</xdr:rowOff>
    </xdr:from>
    <xdr:to>
      <xdr:col>41</xdr:col>
      <xdr:colOff>101600</xdr:colOff>
      <xdr:row>76</xdr:row>
      <xdr:rowOff>150901</xdr:rowOff>
    </xdr:to>
    <xdr:sp macro="" textlink="">
      <xdr:nvSpPr>
        <xdr:cNvPr id="428" name="楕円 427"/>
        <xdr:cNvSpPr/>
      </xdr:nvSpPr>
      <xdr:spPr>
        <a:xfrm>
          <a:off x="7810500" y="13079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74</xdr:row>
      <xdr:rowOff>167427</xdr:rowOff>
    </xdr:from>
    <xdr:ext cx="599010" cy="259045"/>
    <xdr:sp macro="" textlink="">
      <xdr:nvSpPr>
        <xdr:cNvPr id="429" name="テキスト ボックス 428"/>
        <xdr:cNvSpPr txBox="1"/>
      </xdr:nvSpPr>
      <xdr:spPr>
        <a:xfrm>
          <a:off x="7561795" y="12854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75893</xdr:rowOff>
    </xdr:from>
    <xdr:to>
      <xdr:col>36</xdr:col>
      <xdr:colOff>165100</xdr:colOff>
      <xdr:row>78</xdr:row>
      <xdr:rowOff>6043</xdr:rowOff>
    </xdr:to>
    <xdr:sp macro="" textlink="">
      <xdr:nvSpPr>
        <xdr:cNvPr id="430" name="楕円 429"/>
        <xdr:cNvSpPr/>
      </xdr:nvSpPr>
      <xdr:spPr>
        <a:xfrm>
          <a:off x="6921500" y="1327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22570</xdr:rowOff>
    </xdr:from>
    <xdr:ext cx="599010" cy="259045"/>
    <xdr:sp macro="" textlink="">
      <xdr:nvSpPr>
        <xdr:cNvPr id="431" name="テキスト ボックス 430"/>
        <xdr:cNvSpPr txBox="1"/>
      </xdr:nvSpPr>
      <xdr:spPr>
        <a:xfrm>
          <a:off x="6672795" y="13052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5" name="テキスト ボックス 444"/>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7" name="テキスト ボックス 446"/>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9" name="テキスト ボックス 448"/>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1" name="テキスト ボックス 450"/>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82314</xdr:rowOff>
    </xdr:from>
    <xdr:to>
      <xdr:col>54</xdr:col>
      <xdr:colOff>189865</xdr:colOff>
      <xdr:row>98</xdr:row>
      <xdr:rowOff>139700</xdr:rowOff>
    </xdr:to>
    <xdr:cxnSp macro="">
      <xdr:nvCxnSpPr>
        <xdr:cNvPr id="453" name="直線コネクタ 452"/>
        <xdr:cNvCxnSpPr/>
      </xdr:nvCxnSpPr>
      <xdr:spPr>
        <a:xfrm flipV="1">
          <a:off x="10475595" y="15512814"/>
          <a:ext cx="1270" cy="1428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4"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5" name="直線コネクタ 454"/>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28991</xdr:rowOff>
    </xdr:from>
    <xdr:ext cx="690189" cy="259045"/>
    <xdr:sp macro="" textlink="">
      <xdr:nvSpPr>
        <xdr:cNvPr id="456" name="普通建設事業費 （ うち更新整備　）最大値テキスト"/>
        <xdr:cNvSpPr txBox="1"/>
      </xdr:nvSpPr>
      <xdr:spPr>
        <a:xfrm>
          <a:off x="10528300" y="152880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3,125,515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82314</xdr:rowOff>
    </xdr:from>
    <xdr:to>
      <xdr:col>55</xdr:col>
      <xdr:colOff>88900</xdr:colOff>
      <xdr:row>90</xdr:row>
      <xdr:rowOff>82314</xdr:rowOff>
    </xdr:to>
    <xdr:cxnSp macro="">
      <xdr:nvCxnSpPr>
        <xdr:cNvPr id="457" name="直線コネクタ 456"/>
        <xdr:cNvCxnSpPr/>
      </xdr:nvCxnSpPr>
      <xdr:spPr>
        <a:xfrm>
          <a:off x="10388600" y="15512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24121</xdr:rowOff>
    </xdr:from>
    <xdr:to>
      <xdr:col>55</xdr:col>
      <xdr:colOff>0</xdr:colOff>
      <xdr:row>98</xdr:row>
      <xdr:rowOff>139700</xdr:rowOff>
    </xdr:to>
    <xdr:cxnSp macro="">
      <xdr:nvCxnSpPr>
        <xdr:cNvPr id="458" name="直線コネクタ 457"/>
        <xdr:cNvCxnSpPr/>
      </xdr:nvCxnSpPr>
      <xdr:spPr>
        <a:xfrm>
          <a:off x="9639300" y="16826221"/>
          <a:ext cx="838200" cy="115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29523</xdr:rowOff>
    </xdr:from>
    <xdr:ext cx="599010" cy="259045"/>
    <xdr:sp macro="" textlink="">
      <xdr:nvSpPr>
        <xdr:cNvPr id="459" name="普通建設事業費 （ うち更新整備　）平均値テキスト"/>
        <xdr:cNvSpPr txBox="1"/>
      </xdr:nvSpPr>
      <xdr:spPr>
        <a:xfrm>
          <a:off x="10528300" y="16660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6646</xdr:rowOff>
    </xdr:from>
    <xdr:to>
      <xdr:col>55</xdr:col>
      <xdr:colOff>50800</xdr:colOff>
      <xdr:row>98</xdr:row>
      <xdr:rowOff>108246</xdr:rowOff>
    </xdr:to>
    <xdr:sp macro="" textlink="">
      <xdr:nvSpPr>
        <xdr:cNvPr id="460" name="フローチャート: 判断 459"/>
        <xdr:cNvSpPr/>
      </xdr:nvSpPr>
      <xdr:spPr>
        <a:xfrm>
          <a:off x="10426700" y="1680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24121</xdr:rowOff>
    </xdr:from>
    <xdr:to>
      <xdr:col>50</xdr:col>
      <xdr:colOff>114300</xdr:colOff>
      <xdr:row>98</xdr:row>
      <xdr:rowOff>77580</xdr:rowOff>
    </xdr:to>
    <xdr:cxnSp macro="">
      <xdr:nvCxnSpPr>
        <xdr:cNvPr id="461" name="直線コネクタ 460"/>
        <xdr:cNvCxnSpPr/>
      </xdr:nvCxnSpPr>
      <xdr:spPr>
        <a:xfrm flipV="1">
          <a:off x="8750300" y="16826221"/>
          <a:ext cx="889000" cy="53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23805</xdr:rowOff>
    </xdr:from>
    <xdr:to>
      <xdr:col>50</xdr:col>
      <xdr:colOff>165100</xdr:colOff>
      <xdr:row>98</xdr:row>
      <xdr:rowOff>125405</xdr:rowOff>
    </xdr:to>
    <xdr:sp macro="" textlink="">
      <xdr:nvSpPr>
        <xdr:cNvPr id="462" name="フローチャート: 判断 461"/>
        <xdr:cNvSpPr/>
      </xdr:nvSpPr>
      <xdr:spPr>
        <a:xfrm>
          <a:off x="9588500" y="1682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116532</xdr:rowOff>
    </xdr:from>
    <xdr:ext cx="599010" cy="259045"/>
    <xdr:sp macro="" textlink="">
      <xdr:nvSpPr>
        <xdr:cNvPr id="463" name="テキスト ボックス 462"/>
        <xdr:cNvSpPr txBox="1"/>
      </xdr:nvSpPr>
      <xdr:spPr>
        <a:xfrm>
          <a:off x="9339795" y="16918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77580</xdr:rowOff>
    </xdr:from>
    <xdr:to>
      <xdr:col>45</xdr:col>
      <xdr:colOff>177800</xdr:colOff>
      <xdr:row>98</xdr:row>
      <xdr:rowOff>87278</xdr:rowOff>
    </xdr:to>
    <xdr:cxnSp macro="">
      <xdr:nvCxnSpPr>
        <xdr:cNvPr id="464" name="直線コネクタ 463"/>
        <xdr:cNvCxnSpPr/>
      </xdr:nvCxnSpPr>
      <xdr:spPr>
        <a:xfrm flipV="1">
          <a:off x="7861300" y="16879680"/>
          <a:ext cx="889000" cy="9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25253</xdr:rowOff>
    </xdr:from>
    <xdr:to>
      <xdr:col>46</xdr:col>
      <xdr:colOff>38100</xdr:colOff>
      <xdr:row>98</xdr:row>
      <xdr:rowOff>126853</xdr:rowOff>
    </xdr:to>
    <xdr:sp macro="" textlink="">
      <xdr:nvSpPr>
        <xdr:cNvPr id="465" name="フローチャート: 判断 464"/>
        <xdr:cNvSpPr/>
      </xdr:nvSpPr>
      <xdr:spPr>
        <a:xfrm>
          <a:off x="86995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143380</xdr:rowOff>
    </xdr:from>
    <xdr:ext cx="599010" cy="259045"/>
    <xdr:sp macro="" textlink="">
      <xdr:nvSpPr>
        <xdr:cNvPr id="466" name="テキスト ボックス 465"/>
        <xdr:cNvSpPr txBox="1"/>
      </xdr:nvSpPr>
      <xdr:spPr>
        <a:xfrm>
          <a:off x="8450795" y="16602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55333</xdr:rowOff>
    </xdr:from>
    <xdr:to>
      <xdr:col>41</xdr:col>
      <xdr:colOff>50800</xdr:colOff>
      <xdr:row>98</xdr:row>
      <xdr:rowOff>87278</xdr:rowOff>
    </xdr:to>
    <xdr:cxnSp macro="">
      <xdr:nvCxnSpPr>
        <xdr:cNvPr id="467" name="直線コネクタ 466"/>
        <xdr:cNvCxnSpPr/>
      </xdr:nvCxnSpPr>
      <xdr:spPr>
        <a:xfrm>
          <a:off x="6972300" y="16857433"/>
          <a:ext cx="889000" cy="3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17259</xdr:rowOff>
    </xdr:from>
    <xdr:to>
      <xdr:col>41</xdr:col>
      <xdr:colOff>101600</xdr:colOff>
      <xdr:row>98</xdr:row>
      <xdr:rowOff>118859</xdr:rowOff>
    </xdr:to>
    <xdr:sp macro="" textlink="">
      <xdr:nvSpPr>
        <xdr:cNvPr id="468" name="フローチャート: 判断 467"/>
        <xdr:cNvSpPr/>
      </xdr:nvSpPr>
      <xdr:spPr>
        <a:xfrm>
          <a:off x="7810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135386</xdr:rowOff>
    </xdr:from>
    <xdr:ext cx="599010" cy="259045"/>
    <xdr:sp macro="" textlink="">
      <xdr:nvSpPr>
        <xdr:cNvPr id="469" name="テキスト ボックス 468"/>
        <xdr:cNvSpPr txBox="1"/>
      </xdr:nvSpPr>
      <xdr:spPr>
        <a:xfrm>
          <a:off x="7561795" y="1659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21895</xdr:rowOff>
    </xdr:from>
    <xdr:to>
      <xdr:col>36</xdr:col>
      <xdr:colOff>165100</xdr:colOff>
      <xdr:row>98</xdr:row>
      <xdr:rowOff>123495</xdr:rowOff>
    </xdr:to>
    <xdr:sp macro="" textlink="">
      <xdr:nvSpPr>
        <xdr:cNvPr id="470" name="フローチャート: 判断 469"/>
        <xdr:cNvSpPr/>
      </xdr:nvSpPr>
      <xdr:spPr>
        <a:xfrm>
          <a:off x="6921500" y="168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114622</xdr:rowOff>
    </xdr:from>
    <xdr:ext cx="599010" cy="259045"/>
    <xdr:sp macro="" textlink="">
      <xdr:nvSpPr>
        <xdr:cNvPr id="471" name="テキスト ボックス 470"/>
        <xdr:cNvSpPr txBox="1"/>
      </xdr:nvSpPr>
      <xdr:spPr>
        <a:xfrm>
          <a:off x="6672795" y="16916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88900</xdr:rowOff>
    </xdr:from>
    <xdr:to>
      <xdr:col>55</xdr:col>
      <xdr:colOff>50800</xdr:colOff>
      <xdr:row>99</xdr:row>
      <xdr:rowOff>19050</xdr:rowOff>
    </xdr:to>
    <xdr:sp macro="" textlink="">
      <xdr:nvSpPr>
        <xdr:cNvPr id="477" name="楕円 476"/>
        <xdr:cNvSpPr/>
      </xdr:nvSpPr>
      <xdr:spPr>
        <a:xfrm>
          <a:off x="10426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3827</xdr:rowOff>
    </xdr:from>
    <xdr:ext cx="249299" cy="259045"/>
    <xdr:sp macro="" textlink="">
      <xdr:nvSpPr>
        <xdr:cNvPr id="478" name="普通建設事業費 （ うち更新整備　）該当値テキスト"/>
        <xdr:cNvSpPr txBox="1"/>
      </xdr:nvSpPr>
      <xdr:spPr>
        <a:xfrm>
          <a:off x="10528300" y="16805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144771</xdr:rowOff>
    </xdr:from>
    <xdr:to>
      <xdr:col>50</xdr:col>
      <xdr:colOff>165100</xdr:colOff>
      <xdr:row>98</xdr:row>
      <xdr:rowOff>74921</xdr:rowOff>
    </xdr:to>
    <xdr:sp macro="" textlink="">
      <xdr:nvSpPr>
        <xdr:cNvPr id="479" name="楕円 478"/>
        <xdr:cNvSpPr/>
      </xdr:nvSpPr>
      <xdr:spPr>
        <a:xfrm>
          <a:off x="9588500" y="1677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91448</xdr:rowOff>
    </xdr:from>
    <xdr:ext cx="599010" cy="259045"/>
    <xdr:sp macro="" textlink="">
      <xdr:nvSpPr>
        <xdr:cNvPr id="480" name="テキスト ボックス 479"/>
        <xdr:cNvSpPr txBox="1"/>
      </xdr:nvSpPr>
      <xdr:spPr>
        <a:xfrm>
          <a:off x="9339795" y="16550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26780</xdr:rowOff>
    </xdr:from>
    <xdr:to>
      <xdr:col>46</xdr:col>
      <xdr:colOff>38100</xdr:colOff>
      <xdr:row>98</xdr:row>
      <xdr:rowOff>128380</xdr:rowOff>
    </xdr:to>
    <xdr:sp macro="" textlink="">
      <xdr:nvSpPr>
        <xdr:cNvPr id="481" name="楕円 480"/>
        <xdr:cNvSpPr/>
      </xdr:nvSpPr>
      <xdr:spPr>
        <a:xfrm>
          <a:off x="8699500" y="1682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119507</xdr:rowOff>
    </xdr:from>
    <xdr:ext cx="599010" cy="259045"/>
    <xdr:sp macro="" textlink="">
      <xdr:nvSpPr>
        <xdr:cNvPr id="482" name="テキスト ボックス 481"/>
        <xdr:cNvSpPr txBox="1"/>
      </xdr:nvSpPr>
      <xdr:spPr>
        <a:xfrm>
          <a:off x="8450795" y="16921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36478</xdr:rowOff>
    </xdr:from>
    <xdr:to>
      <xdr:col>41</xdr:col>
      <xdr:colOff>101600</xdr:colOff>
      <xdr:row>98</xdr:row>
      <xdr:rowOff>138078</xdr:rowOff>
    </xdr:to>
    <xdr:sp macro="" textlink="">
      <xdr:nvSpPr>
        <xdr:cNvPr id="483" name="楕円 482"/>
        <xdr:cNvSpPr/>
      </xdr:nvSpPr>
      <xdr:spPr>
        <a:xfrm>
          <a:off x="7810500" y="16838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129205</xdr:rowOff>
    </xdr:from>
    <xdr:ext cx="599010" cy="259045"/>
    <xdr:sp macro="" textlink="">
      <xdr:nvSpPr>
        <xdr:cNvPr id="484" name="テキスト ボックス 483"/>
        <xdr:cNvSpPr txBox="1"/>
      </xdr:nvSpPr>
      <xdr:spPr>
        <a:xfrm>
          <a:off x="7561795" y="16931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4533</xdr:rowOff>
    </xdr:from>
    <xdr:to>
      <xdr:col>36</xdr:col>
      <xdr:colOff>165100</xdr:colOff>
      <xdr:row>98</xdr:row>
      <xdr:rowOff>106133</xdr:rowOff>
    </xdr:to>
    <xdr:sp macro="" textlink="">
      <xdr:nvSpPr>
        <xdr:cNvPr id="485" name="楕円 484"/>
        <xdr:cNvSpPr/>
      </xdr:nvSpPr>
      <xdr:spPr>
        <a:xfrm>
          <a:off x="6921500" y="16806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122660</xdr:rowOff>
    </xdr:from>
    <xdr:ext cx="599010" cy="259045"/>
    <xdr:sp macro="" textlink="">
      <xdr:nvSpPr>
        <xdr:cNvPr id="486" name="テキスト ボックス 485"/>
        <xdr:cNvSpPr txBox="1"/>
      </xdr:nvSpPr>
      <xdr:spPr>
        <a:xfrm>
          <a:off x="6672795" y="16581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8" name="テキスト ボックス 507"/>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118958</xdr:rowOff>
    </xdr:from>
    <xdr:to>
      <xdr:col>85</xdr:col>
      <xdr:colOff>126364</xdr:colOff>
      <xdr:row>39</xdr:row>
      <xdr:rowOff>44450</xdr:rowOff>
    </xdr:to>
    <xdr:cxnSp macro="">
      <xdr:nvCxnSpPr>
        <xdr:cNvPr id="510" name="直線コネクタ 509"/>
        <xdr:cNvCxnSpPr/>
      </xdr:nvCxnSpPr>
      <xdr:spPr>
        <a:xfrm flipV="1">
          <a:off x="16317595" y="5262458"/>
          <a:ext cx="1269" cy="1468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54148</xdr:rowOff>
    </xdr:from>
    <xdr:ext cx="249299" cy="259045"/>
    <xdr:sp macro="" textlink="">
      <xdr:nvSpPr>
        <xdr:cNvPr id="511" name="災害復旧事業費最小値テキスト"/>
        <xdr:cNvSpPr txBox="1"/>
      </xdr:nvSpPr>
      <xdr:spPr>
        <a:xfrm>
          <a:off x="16370300" y="6740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65635</xdr:rowOff>
    </xdr:from>
    <xdr:ext cx="599010" cy="259045"/>
    <xdr:sp macro="" textlink="">
      <xdr:nvSpPr>
        <xdr:cNvPr id="513" name="災害復旧事業費最大値テキスト"/>
        <xdr:cNvSpPr txBox="1"/>
      </xdr:nvSpPr>
      <xdr:spPr>
        <a:xfrm>
          <a:off x="16370300" y="5037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118958</xdr:rowOff>
    </xdr:from>
    <xdr:to>
      <xdr:col>86</xdr:col>
      <xdr:colOff>25400</xdr:colOff>
      <xdr:row>30</xdr:row>
      <xdr:rowOff>118958</xdr:rowOff>
    </xdr:to>
    <xdr:cxnSp macro="">
      <xdr:nvCxnSpPr>
        <xdr:cNvPr id="514" name="直線コネクタ 513"/>
        <xdr:cNvCxnSpPr/>
      </xdr:nvCxnSpPr>
      <xdr:spPr>
        <a:xfrm>
          <a:off x="16230600" y="5262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5" name="直線コネクタ 514"/>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143048</xdr:rowOff>
    </xdr:from>
    <xdr:ext cx="534377" cy="259045"/>
    <xdr:sp macro="" textlink="">
      <xdr:nvSpPr>
        <xdr:cNvPr id="516" name="災害復旧事業費平均値テキスト"/>
        <xdr:cNvSpPr txBox="1"/>
      </xdr:nvSpPr>
      <xdr:spPr>
        <a:xfrm>
          <a:off x="16370300" y="6486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120171</xdr:rowOff>
    </xdr:from>
    <xdr:to>
      <xdr:col>85</xdr:col>
      <xdr:colOff>177800</xdr:colOff>
      <xdr:row>39</xdr:row>
      <xdr:rowOff>50321</xdr:rowOff>
    </xdr:to>
    <xdr:sp macro="" textlink="">
      <xdr:nvSpPr>
        <xdr:cNvPr id="517" name="フローチャート: 判断 516"/>
        <xdr:cNvSpPr/>
      </xdr:nvSpPr>
      <xdr:spPr>
        <a:xfrm>
          <a:off x="16268700" y="663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8" name="直線コネクタ 517"/>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121193</xdr:rowOff>
    </xdr:from>
    <xdr:to>
      <xdr:col>81</xdr:col>
      <xdr:colOff>101600</xdr:colOff>
      <xdr:row>39</xdr:row>
      <xdr:rowOff>51343</xdr:rowOff>
    </xdr:to>
    <xdr:sp macro="" textlink="">
      <xdr:nvSpPr>
        <xdr:cNvPr id="519" name="フローチャート: 判断 518"/>
        <xdr:cNvSpPr/>
      </xdr:nvSpPr>
      <xdr:spPr>
        <a:xfrm>
          <a:off x="15430500" y="663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67870</xdr:rowOff>
    </xdr:from>
    <xdr:ext cx="534377" cy="259045"/>
    <xdr:sp macro="" textlink="">
      <xdr:nvSpPr>
        <xdr:cNvPr id="520" name="テキスト ボックス 519"/>
        <xdr:cNvSpPr txBox="1"/>
      </xdr:nvSpPr>
      <xdr:spPr>
        <a:xfrm>
          <a:off x="15214111" y="641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32652</xdr:rowOff>
    </xdr:from>
    <xdr:to>
      <xdr:col>76</xdr:col>
      <xdr:colOff>114300</xdr:colOff>
      <xdr:row>39</xdr:row>
      <xdr:rowOff>44450</xdr:rowOff>
    </xdr:to>
    <xdr:cxnSp macro="">
      <xdr:nvCxnSpPr>
        <xdr:cNvPr id="521" name="直線コネクタ 520"/>
        <xdr:cNvCxnSpPr/>
      </xdr:nvCxnSpPr>
      <xdr:spPr>
        <a:xfrm>
          <a:off x="13703300" y="6719202"/>
          <a:ext cx="889000" cy="11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128553</xdr:rowOff>
    </xdr:from>
    <xdr:to>
      <xdr:col>76</xdr:col>
      <xdr:colOff>165100</xdr:colOff>
      <xdr:row>39</xdr:row>
      <xdr:rowOff>58703</xdr:rowOff>
    </xdr:to>
    <xdr:sp macro="" textlink="">
      <xdr:nvSpPr>
        <xdr:cNvPr id="522" name="フローチャート: 判断 521"/>
        <xdr:cNvSpPr/>
      </xdr:nvSpPr>
      <xdr:spPr>
        <a:xfrm>
          <a:off x="14541500" y="664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75230</xdr:rowOff>
    </xdr:from>
    <xdr:ext cx="534377" cy="259045"/>
    <xdr:sp macro="" textlink="">
      <xdr:nvSpPr>
        <xdr:cNvPr id="523" name="テキスト ボックス 522"/>
        <xdr:cNvSpPr txBox="1"/>
      </xdr:nvSpPr>
      <xdr:spPr>
        <a:xfrm>
          <a:off x="14325111" y="641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32536</xdr:rowOff>
    </xdr:from>
    <xdr:to>
      <xdr:col>71</xdr:col>
      <xdr:colOff>177800</xdr:colOff>
      <xdr:row>39</xdr:row>
      <xdr:rowOff>32652</xdr:rowOff>
    </xdr:to>
    <xdr:cxnSp macro="">
      <xdr:nvCxnSpPr>
        <xdr:cNvPr id="524" name="直線コネクタ 523"/>
        <xdr:cNvCxnSpPr/>
      </xdr:nvCxnSpPr>
      <xdr:spPr>
        <a:xfrm>
          <a:off x="12814300" y="6719086"/>
          <a:ext cx="889000" cy="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132816</xdr:rowOff>
    </xdr:from>
    <xdr:to>
      <xdr:col>72</xdr:col>
      <xdr:colOff>38100</xdr:colOff>
      <xdr:row>39</xdr:row>
      <xdr:rowOff>62966</xdr:rowOff>
    </xdr:to>
    <xdr:sp macro="" textlink="">
      <xdr:nvSpPr>
        <xdr:cNvPr id="525" name="フローチャート: 判断 524"/>
        <xdr:cNvSpPr/>
      </xdr:nvSpPr>
      <xdr:spPr>
        <a:xfrm>
          <a:off x="13652500" y="664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79493</xdr:rowOff>
    </xdr:from>
    <xdr:ext cx="534377" cy="259045"/>
    <xdr:sp macro="" textlink="">
      <xdr:nvSpPr>
        <xdr:cNvPr id="526" name="テキスト ボックス 525"/>
        <xdr:cNvSpPr txBox="1"/>
      </xdr:nvSpPr>
      <xdr:spPr>
        <a:xfrm>
          <a:off x="13436111" y="642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129652</xdr:rowOff>
    </xdr:from>
    <xdr:to>
      <xdr:col>67</xdr:col>
      <xdr:colOff>101600</xdr:colOff>
      <xdr:row>39</xdr:row>
      <xdr:rowOff>59802</xdr:rowOff>
    </xdr:to>
    <xdr:sp macro="" textlink="">
      <xdr:nvSpPr>
        <xdr:cNvPr id="527" name="フローチャート: 判断 526"/>
        <xdr:cNvSpPr/>
      </xdr:nvSpPr>
      <xdr:spPr>
        <a:xfrm>
          <a:off x="12763500" y="664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76329</xdr:rowOff>
    </xdr:from>
    <xdr:ext cx="534377" cy="259045"/>
    <xdr:sp macro="" textlink="">
      <xdr:nvSpPr>
        <xdr:cNvPr id="528" name="テキスト ボックス 527"/>
        <xdr:cNvSpPr txBox="1"/>
      </xdr:nvSpPr>
      <xdr:spPr>
        <a:xfrm>
          <a:off x="12547111" y="641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4" name="楕円 533"/>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98598</xdr:rowOff>
    </xdr:from>
    <xdr:ext cx="249299" cy="259045"/>
    <xdr:sp macro="" textlink="">
      <xdr:nvSpPr>
        <xdr:cNvPr id="535" name="災害復旧事業費該当値テキスト"/>
        <xdr:cNvSpPr txBox="1"/>
      </xdr:nvSpPr>
      <xdr:spPr>
        <a:xfrm>
          <a:off x="16370300" y="6613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6" name="楕円 535"/>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7" name="テキスト ボックス 536"/>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8" name="楕円 537"/>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9" name="テキスト ボックス 538"/>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153302</xdr:rowOff>
    </xdr:from>
    <xdr:to>
      <xdr:col>72</xdr:col>
      <xdr:colOff>38100</xdr:colOff>
      <xdr:row>39</xdr:row>
      <xdr:rowOff>83452</xdr:rowOff>
    </xdr:to>
    <xdr:sp macro="" textlink="">
      <xdr:nvSpPr>
        <xdr:cNvPr id="540" name="楕円 539"/>
        <xdr:cNvSpPr/>
      </xdr:nvSpPr>
      <xdr:spPr>
        <a:xfrm>
          <a:off x="13652500" y="6668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74579</xdr:rowOff>
    </xdr:from>
    <xdr:ext cx="469744" cy="259045"/>
    <xdr:sp macro="" textlink="">
      <xdr:nvSpPr>
        <xdr:cNvPr id="541" name="テキスト ボックス 540"/>
        <xdr:cNvSpPr txBox="1"/>
      </xdr:nvSpPr>
      <xdr:spPr>
        <a:xfrm>
          <a:off x="13468428" y="6761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153186</xdr:rowOff>
    </xdr:from>
    <xdr:to>
      <xdr:col>67</xdr:col>
      <xdr:colOff>101600</xdr:colOff>
      <xdr:row>39</xdr:row>
      <xdr:rowOff>83336</xdr:rowOff>
    </xdr:to>
    <xdr:sp macro="" textlink="">
      <xdr:nvSpPr>
        <xdr:cNvPr id="542" name="楕円 541"/>
        <xdr:cNvSpPr/>
      </xdr:nvSpPr>
      <xdr:spPr>
        <a:xfrm>
          <a:off x="12763500" y="6668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74463</xdr:rowOff>
    </xdr:from>
    <xdr:ext cx="469744" cy="259045"/>
    <xdr:sp macro="" textlink="">
      <xdr:nvSpPr>
        <xdr:cNvPr id="543" name="テキスト ボックス 542"/>
        <xdr:cNvSpPr txBox="1"/>
      </xdr:nvSpPr>
      <xdr:spPr>
        <a:xfrm>
          <a:off x="12579428" y="6761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54" name="直線コネクタ 553"/>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5" name="テキスト ボックス 554"/>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7" name="テキスト ボックス 556"/>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8" name="直線コネクタ 557"/>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50</xdr:row>
      <xdr:rowOff>111777</xdr:rowOff>
    </xdr:from>
    <xdr:ext cx="467179" cy="259045"/>
    <xdr:sp macro="" textlink="">
      <xdr:nvSpPr>
        <xdr:cNvPr id="559" name="テキスト ボックス 558"/>
        <xdr:cNvSpPr txBox="1"/>
      </xdr:nvSpPr>
      <xdr:spPr>
        <a:xfrm>
          <a:off x="11978821" y="868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1" name="テキスト ボックス 560"/>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8827</xdr:rowOff>
    </xdr:from>
    <xdr:to>
      <xdr:col>85</xdr:col>
      <xdr:colOff>126364</xdr:colOff>
      <xdr:row>58</xdr:row>
      <xdr:rowOff>25400</xdr:rowOff>
    </xdr:to>
    <xdr:cxnSp macro="">
      <xdr:nvCxnSpPr>
        <xdr:cNvPr id="563" name="直線コネクタ 562"/>
        <xdr:cNvCxnSpPr/>
      </xdr:nvCxnSpPr>
      <xdr:spPr>
        <a:xfrm flipV="1">
          <a:off x="16317595" y="8752777"/>
          <a:ext cx="1269" cy="1216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80027</xdr:rowOff>
    </xdr:from>
    <xdr:ext cx="249299" cy="259045"/>
    <xdr:sp macro="" textlink="">
      <xdr:nvSpPr>
        <xdr:cNvPr id="564" name="失業対策事業費最小値テキスト"/>
        <xdr:cNvSpPr txBox="1"/>
      </xdr:nvSpPr>
      <xdr:spPr>
        <a:xfrm>
          <a:off x="16370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5" name="直線コネクタ 564"/>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126954</xdr:rowOff>
    </xdr:from>
    <xdr:ext cx="469744" cy="259045"/>
    <xdr:sp macro="" textlink="">
      <xdr:nvSpPr>
        <xdr:cNvPr id="566" name="失業対策事業費最大値テキスト"/>
        <xdr:cNvSpPr txBox="1"/>
      </xdr:nvSpPr>
      <xdr:spPr>
        <a:xfrm>
          <a:off x="16370300" y="8528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8827</xdr:rowOff>
    </xdr:from>
    <xdr:to>
      <xdr:col>86</xdr:col>
      <xdr:colOff>25400</xdr:colOff>
      <xdr:row>51</xdr:row>
      <xdr:rowOff>8827</xdr:rowOff>
    </xdr:to>
    <xdr:cxnSp macro="">
      <xdr:nvCxnSpPr>
        <xdr:cNvPr id="567" name="直線コネクタ 566"/>
        <xdr:cNvCxnSpPr/>
      </xdr:nvCxnSpPr>
      <xdr:spPr>
        <a:xfrm>
          <a:off x="16230600" y="8752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8" name="直線コネクタ 567"/>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168927</xdr:rowOff>
    </xdr:from>
    <xdr:ext cx="249299" cy="259045"/>
    <xdr:sp macro="" textlink="">
      <xdr:nvSpPr>
        <xdr:cNvPr id="569" name="失業対策事業費平均値テキスト"/>
        <xdr:cNvSpPr txBox="1"/>
      </xdr:nvSpPr>
      <xdr:spPr>
        <a:xfrm>
          <a:off x="16370300" y="9770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70" name="フローチャート: 判断 569"/>
        <xdr:cNvSpPr/>
      </xdr:nvSpPr>
      <xdr:spPr>
        <a:xfrm>
          <a:off x="16268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71" name="直線コネクタ 570"/>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146050</xdr:rowOff>
    </xdr:from>
    <xdr:to>
      <xdr:col>81</xdr:col>
      <xdr:colOff>101600</xdr:colOff>
      <xdr:row>58</xdr:row>
      <xdr:rowOff>76200</xdr:rowOff>
    </xdr:to>
    <xdr:sp macro="" textlink="">
      <xdr:nvSpPr>
        <xdr:cNvPr id="572" name="フローチャート: 判断 571"/>
        <xdr:cNvSpPr/>
      </xdr:nvSpPr>
      <xdr:spPr>
        <a:xfrm>
          <a:off x="15430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73" name="テキスト ボックス 572"/>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74" name="直線コネクタ 573"/>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146050</xdr:rowOff>
    </xdr:from>
    <xdr:to>
      <xdr:col>76</xdr:col>
      <xdr:colOff>165100</xdr:colOff>
      <xdr:row>58</xdr:row>
      <xdr:rowOff>76200</xdr:rowOff>
    </xdr:to>
    <xdr:sp macro="" textlink="">
      <xdr:nvSpPr>
        <xdr:cNvPr id="575" name="フローチャート: 判断 574"/>
        <xdr:cNvSpPr/>
      </xdr:nvSpPr>
      <xdr:spPr>
        <a:xfrm>
          <a:off x="14541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76" name="テキスト ボックス 575"/>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7" name="直線コネクタ 576"/>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134048</xdr:rowOff>
    </xdr:from>
    <xdr:to>
      <xdr:col>72</xdr:col>
      <xdr:colOff>38100</xdr:colOff>
      <xdr:row>58</xdr:row>
      <xdr:rowOff>64198</xdr:rowOff>
    </xdr:to>
    <xdr:sp macro="" textlink="">
      <xdr:nvSpPr>
        <xdr:cNvPr id="578" name="フローチャート: 判断 577"/>
        <xdr:cNvSpPr/>
      </xdr:nvSpPr>
      <xdr:spPr>
        <a:xfrm>
          <a:off x="136525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80725</xdr:rowOff>
    </xdr:from>
    <xdr:ext cx="313932" cy="259045"/>
    <xdr:sp macro="" textlink="">
      <xdr:nvSpPr>
        <xdr:cNvPr id="579" name="テキスト ボックス 578"/>
        <xdr:cNvSpPr txBox="1"/>
      </xdr:nvSpPr>
      <xdr:spPr>
        <a:xfrm>
          <a:off x="13546333" y="96819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91757</xdr:rowOff>
    </xdr:from>
    <xdr:to>
      <xdr:col>67</xdr:col>
      <xdr:colOff>101600</xdr:colOff>
      <xdr:row>58</xdr:row>
      <xdr:rowOff>21907</xdr:rowOff>
    </xdr:to>
    <xdr:sp macro="" textlink="">
      <xdr:nvSpPr>
        <xdr:cNvPr id="580" name="フローチャート: 判断 579"/>
        <xdr:cNvSpPr/>
      </xdr:nvSpPr>
      <xdr:spPr>
        <a:xfrm>
          <a:off x="12763500" y="986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38434</xdr:rowOff>
    </xdr:from>
    <xdr:ext cx="313932" cy="259045"/>
    <xdr:sp macro="" textlink="">
      <xdr:nvSpPr>
        <xdr:cNvPr id="581" name="テキスト ボックス 580"/>
        <xdr:cNvSpPr txBox="1"/>
      </xdr:nvSpPr>
      <xdr:spPr>
        <a:xfrm>
          <a:off x="12657333" y="96396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7" name="楕円 586"/>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8"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89" name="楕円 588"/>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56</xdr:row>
      <xdr:rowOff>92727</xdr:rowOff>
    </xdr:from>
    <xdr:ext cx="249299" cy="259045"/>
    <xdr:sp macro="" textlink="">
      <xdr:nvSpPr>
        <xdr:cNvPr id="590" name="テキスト ボックス 589"/>
        <xdr:cNvSpPr txBox="1"/>
      </xdr:nvSpPr>
      <xdr:spPr>
        <a:xfrm>
          <a:off x="15356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91" name="楕円 590"/>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56</xdr:row>
      <xdr:rowOff>92727</xdr:rowOff>
    </xdr:from>
    <xdr:ext cx="249299" cy="259045"/>
    <xdr:sp macro="" textlink="">
      <xdr:nvSpPr>
        <xdr:cNvPr id="592" name="テキスト ボックス 591"/>
        <xdr:cNvSpPr txBox="1"/>
      </xdr:nvSpPr>
      <xdr:spPr>
        <a:xfrm>
          <a:off x="14467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93" name="楕円 592"/>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94" name="テキスト ボックス 593"/>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5" name="楕円 594"/>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96" name="テキスト ボックス 595"/>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7" name="直線コネクタ 60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8" name="テキスト ボックス 60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9" name="直線コネクタ 60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0" name="テキスト ボックス 609"/>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1" name="直線コネクタ 61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2" name="テキスト ボックス 611"/>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3" name="直線コネクタ 61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4" name="テキスト ボックス 613"/>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5" name="直線コネクタ 61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6" name="テキスト ボックス 615"/>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7" name="直線コネクタ 61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18" name="テキスト ボックス 617"/>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0" name="テキスト ボックス 619"/>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137606</xdr:rowOff>
    </xdr:from>
    <xdr:to>
      <xdr:col>85</xdr:col>
      <xdr:colOff>126364</xdr:colOff>
      <xdr:row>79</xdr:row>
      <xdr:rowOff>98879</xdr:rowOff>
    </xdr:to>
    <xdr:cxnSp macro="">
      <xdr:nvCxnSpPr>
        <xdr:cNvPr id="622" name="直線コネクタ 621"/>
        <xdr:cNvCxnSpPr/>
      </xdr:nvCxnSpPr>
      <xdr:spPr>
        <a:xfrm flipV="1">
          <a:off x="16317595" y="12139106"/>
          <a:ext cx="1269" cy="1504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3" name="公債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4" name="直線コネクタ 623"/>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84283</xdr:rowOff>
    </xdr:from>
    <xdr:ext cx="599010" cy="259045"/>
    <xdr:sp macro="" textlink="">
      <xdr:nvSpPr>
        <xdr:cNvPr id="625" name="公債費最大値テキスト"/>
        <xdr:cNvSpPr txBox="1"/>
      </xdr:nvSpPr>
      <xdr:spPr>
        <a:xfrm>
          <a:off x="16370300" y="11914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137606</xdr:rowOff>
    </xdr:from>
    <xdr:to>
      <xdr:col>86</xdr:col>
      <xdr:colOff>25400</xdr:colOff>
      <xdr:row>70</xdr:row>
      <xdr:rowOff>137606</xdr:rowOff>
    </xdr:to>
    <xdr:cxnSp macro="">
      <xdr:nvCxnSpPr>
        <xdr:cNvPr id="626" name="直線コネクタ 625"/>
        <xdr:cNvCxnSpPr/>
      </xdr:nvCxnSpPr>
      <xdr:spPr>
        <a:xfrm>
          <a:off x="16230600" y="12139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103801</xdr:rowOff>
    </xdr:from>
    <xdr:to>
      <xdr:col>85</xdr:col>
      <xdr:colOff>127000</xdr:colOff>
      <xdr:row>76</xdr:row>
      <xdr:rowOff>11906</xdr:rowOff>
    </xdr:to>
    <xdr:cxnSp macro="">
      <xdr:nvCxnSpPr>
        <xdr:cNvPr id="627" name="直線コネクタ 626"/>
        <xdr:cNvCxnSpPr/>
      </xdr:nvCxnSpPr>
      <xdr:spPr>
        <a:xfrm>
          <a:off x="15481300" y="12448201"/>
          <a:ext cx="838200" cy="593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124226</xdr:rowOff>
    </xdr:from>
    <xdr:ext cx="599010" cy="259045"/>
    <xdr:sp macro="" textlink="">
      <xdr:nvSpPr>
        <xdr:cNvPr id="628" name="公債費平均値テキスト"/>
        <xdr:cNvSpPr txBox="1"/>
      </xdr:nvSpPr>
      <xdr:spPr>
        <a:xfrm>
          <a:off x="16370300" y="13325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145799</xdr:rowOff>
    </xdr:from>
    <xdr:to>
      <xdr:col>85</xdr:col>
      <xdr:colOff>177800</xdr:colOff>
      <xdr:row>78</xdr:row>
      <xdr:rowOff>75949</xdr:rowOff>
    </xdr:to>
    <xdr:sp macro="" textlink="">
      <xdr:nvSpPr>
        <xdr:cNvPr id="629" name="フローチャート: 判断 628"/>
        <xdr:cNvSpPr/>
      </xdr:nvSpPr>
      <xdr:spPr>
        <a:xfrm>
          <a:off x="16268700" y="13347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103801</xdr:rowOff>
    </xdr:from>
    <xdr:to>
      <xdr:col>81</xdr:col>
      <xdr:colOff>50800</xdr:colOff>
      <xdr:row>75</xdr:row>
      <xdr:rowOff>59925</xdr:rowOff>
    </xdr:to>
    <xdr:cxnSp macro="">
      <xdr:nvCxnSpPr>
        <xdr:cNvPr id="630" name="直線コネクタ 629"/>
        <xdr:cNvCxnSpPr/>
      </xdr:nvCxnSpPr>
      <xdr:spPr>
        <a:xfrm flipV="1">
          <a:off x="14592300" y="12448201"/>
          <a:ext cx="889000" cy="470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153046</xdr:rowOff>
    </xdr:from>
    <xdr:to>
      <xdr:col>81</xdr:col>
      <xdr:colOff>101600</xdr:colOff>
      <xdr:row>78</xdr:row>
      <xdr:rowOff>83196</xdr:rowOff>
    </xdr:to>
    <xdr:sp macro="" textlink="">
      <xdr:nvSpPr>
        <xdr:cNvPr id="631" name="フローチャート: 判断 630"/>
        <xdr:cNvSpPr/>
      </xdr:nvSpPr>
      <xdr:spPr>
        <a:xfrm>
          <a:off x="15430500" y="1335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74323</xdr:rowOff>
    </xdr:from>
    <xdr:ext cx="599010" cy="259045"/>
    <xdr:sp macro="" textlink="">
      <xdr:nvSpPr>
        <xdr:cNvPr id="632" name="テキスト ボックス 631"/>
        <xdr:cNvSpPr txBox="1"/>
      </xdr:nvSpPr>
      <xdr:spPr>
        <a:xfrm>
          <a:off x="15181795" y="13447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54034</xdr:rowOff>
    </xdr:from>
    <xdr:to>
      <xdr:col>76</xdr:col>
      <xdr:colOff>114300</xdr:colOff>
      <xdr:row>75</xdr:row>
      <xdr:rowOff>59925</xdr:rowOff>
    </xdr:to>
    <xdr:cxnSp macro="">
      <xdr:nvCxnSpPr>
        <xdr:cNvPr id="633" name="直線コネクタ 632"/>
        <xdr:cNvCxnSpPr/>
      </xdr:nvCxnSpPr>
      <xdr:spPr>
        <a:xfrm>
          <a:off x="13703300" y="12912784"/>
          <a:ext cx="889000" cy="5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156380</xdr:rowOff>
    </xdr:from>
    <xdr:to>
      <xdr:col>76</xdr:col>
      <xdr:colOff>165100</xdr:colOff>
      <xdr:row>78</xdr:row>
      <xdr:rowOff>86530</xdr:rowOff>
    </xdr:to>
    <xdr:sp macro="" textlink="">
      <xdr:nvSpPr>
        <xdr:cNvPr id="634" name="フローチャート: 判断 633"/>
        <xdr:cNvSpPr/>
      </xdr:nvSpPr>
      <xdr:spPr>
        <a:xfrm>
          <a:off x="14541500" y="1335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77657</xdr:rowOff>
    </xdr:from>
    <xdr:ext cx="599010" cy="259045"/>
    <xdr:sp macro="" textlink="">
      <xdr:nvSpPr>
        <xdr:cNvPr id="635" name="テキスト ボックス 634"/>
        <xdr:cNvSpPr txBox="1"/>
      </xdr:nvSpPr>
      <xdr:spPr>
        <a:xfrm>
          <a:off x="14292795" y="13450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54034</xdr:rowOff>
    </xdr:from>
    <xdr:to>
      <xdr:col>71</xdr:col>
      <xdr:colOff>177800</xdr:colOff>
      <xdr:row>75</xdr:row>
      <xdr:rowOff>118897</xdr:rowOff>
    </xdr:to>
    <xdr:cxnSp macro="">
      <xdr:nvCxnSpPr>
        <xdr:cNvPr id="636" name="直線コネクタ 635"/>
        <xdr:cNvCxnSpPr/>
      </xdr:nvCxnSpPr>
      <xdr:spPr>
        <a:xfrm flipV="1">
          <a:off x="12814300" y="12912784"/>
          <a:ext cx="889000" cy="6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148569</xdr:rowOff>
    </xdr:from>
    <xdr:to>
      <xdr:col>72</xdr:col>
      <xdr:colOff>38100</xdr:colOff>
      <xdr:row>78</xdr:row>
      <xdr:rowOff>78719</xdr:rowOff>
    </xdr:to>
    <xdr:sp macro="" textlink="">
      <xdr:nvSpPr>
        <xdr:cNvPr id="637" name="フローチャート: 判断 636"/>
        <xdr:cNvSpPr/>
      </xdr:nvSpPr>
      <xdr:spPr>
        <a:xfrm>
          <a:off x="13652500" y="1335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69846</xdr:rowOff>
    </xdr:from>
    <xdr:ext cx="599010" cy="259045"/>
    <xdr:sp macro="" textlink="">
      <xdr:nvSpPr>
        <xdr:cNvPr id="638" name="テキスト ボックス 637"/>
        <xdr:cNvSpPr txBox="1"/>
      </xdr:nvSpPr>
      <xdr:spPr>
        <a:xfrm>
          <a:off x="13403795" y="13442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152267</xdr:rowOff>
    </xdr:from>
    <xdr:to>
      <xdr:col>67</xdr:col>
      <xdr:colOff>101600</xdr:colOff>
      <xdr:row>78</xdr:row>
      <xdr:rowOff>82417</xdr:rowOff>
    </xdr:to>
    <xdr:sp macro="" textlink="">
      <xdr:nvSpPr>
        <xdr:cNvPr id="639" name="フローチャート: 判断 638"/>
        <xdr:cNvSpPr/>
      </xdr:nvSpPr>
      <xdr:spPr>
        <a:xfrm>
          <a:off x="12763500" y="1335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73544</xdr:rowOff>
    </xdr:from>
    <xdr:ext cx="599010" cy="259045"/>
    <xdr:sp macro="" textlink="">
      <xdr:nvSpPr>
        <xdr:cNvPr id="640" name="テキスト ボックス 639"/>
        <xdr:cNvSpPr txBox="1"/>
      </xdr:nvSpPr>
      <xdr:spPr>
        <a:xfrm>
          <a:off x="12514795" y="13446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132556</xdr:rowOff>
    </xdr:from>
    <xdr:to>
      <xdr:col>85</xdr:col>
      <xdr:colOff>177800</xdr:colOff>
      <xdr:row>76</xdr:row>
      <xdr:rowOff>62706</xdr:rowOff>
    </xdr:to>
    <xdr:sp macro="" textlink="">
      <xdr:nvSpPr>
        <xdr:cNvPr id="646" name="楕円 645"/>
        <xdr:cNvSpPr/>
      </xdr:nvSpPr>
      <xdr:spPr>
        <a:xfrm>
          <a:off x="16268700" y="12991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155433</xdr:rowOff>
    </xdr:from>
    <xdr:ext cx="599010" cy="259045"/>
    <xdr:sp macro="" textlink="">
      <xdr:nvSpPr>
        <xdr:cNvPr id="647" name="公債費該当値テキスト"/>
        <xdr:cNvSpPr txBox="1"/>
      </xdr:nvSpPr>
      <xdr:spPr>
        <a:xfrm>
          <a:off x="16370300" y="12842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53001</xdr:rowOff>
    </xdr:from>
    <xdr:to>
      <xdr:col>81</xdr:col>
      <xdr:colOff>101600</xdr:colOff>
      <xdr:row>72</xdr:row>
      <xdr:rowOff>154601</xdr:rowOff>
    </xdr:to>
    <xdr:sp macro="" textlink="">
      <xdr:nvSpPr>
        <xdr:cNvPr id="648" name="楕円 647"/>
        <xdr:cNvSpPr/>
      </xdr:nvSpPr>
      <xdr:spPr>
        <a:xfrm>
          <a:off x="15430500" y="12397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70</xdr:row>
      <xdr:rowOff>171128</xdr:rowOff>
    </xdr:from>
    <xdr:ext cx="599010" cy="259045"/>
    <xdr:sp macro="" textlink="">
      <xdr:nvSpPr>
        <xdr:cNvPr id="649" name="テキスト ボックス 648"/>
        <xdr:cNvSpPr txBox="1"/>
      </xdr:nvSpPr>
      <xdr:spPr>
        <a:xfrm>
          <a:off x="15181795" y="12172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9125</xdr:rowOff>
    </xdr:from>
    <xdr:to>
      <xdr:col>76</xdr:col>
      <xdr:colOff>165100</xdr:colOff>
      <xdr:row>75</xdr:row>
      <xdr:rowOff>110725</xdr:rowOff>
    </xdr:to>
    <xdr:sp macro="" textlink="">
      <xdr:nvSpPr>
        <xdr:cNvPr id="650" name="楕円 649"/>
        <xdr:cNvSpPr/>
      </xdr:nvSpPr>
      <xdr:spPr>
        <a:xfrm>
          <a:off x="14541500" y="1286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73</xdr:row>
      <xdr:rowOff>127252</xdr:rowOff>
    </xdr:from>
    <xdr:ext cx="599010" cy="259045"/>
    <xdr:sp macro="" textlink="">
      <xdr:nvSpPr>
        <xdr:cNvPr id="651" name="テキスト ボックス 650"/>
        <xdr:cNvSpPr txBox="1"/>
      </xdr:nvSpPr>
      <xdr:spPr>
        <a:xfrm>
          <a:off x="14292795" y="12643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3234</xdr:rowOff>
    </xdr:from>
    <xdr:to>
      <xdr:col>72</xdr:col>
      <xdr:colOff>38100</xdr:colOff>
      <xdr:row>75</xdr:row>
      <xdr:rowOff>104834</xdr:rowOff>
    </xdr:to>
    <xdr:sp macro="" textlink="">
      <xdr:nvSpPr>
        <xdr:cNvPr id="652" name="楕円 651"/>
        <xdr:cNvSpPr/>
      </xdr:nvSpPr>
      <xdr:spPr>
        <a:xfrm>
          <a:off x="13652500" y="12861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73</xdr:row>
      <xdr:rowOff>121361</xdr:rowOff>
    </xdr:from>
    <xdr:ext cx="599010" cy="259045"/>
    <xdr:sp macro="" textlink="">
      <xdr:nvSpPr>
        <xdr:cNvPr id="653" name="テキスト ボックス 652"/>
        <xdr:cNvSpPr txBox="1"/>
      </xdr:nvSpPr>
      <xdr:spPr>
        <a:xfrm>
          <a:off x="13403795" y="12637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68097</xdr:rowOff>
    </xdr:from>
    <xdr:to>
      <xdr:col>67</xdr:col>
      <xdr:colOff>101600</xdr:colOff>
      <xdr:row>75</xdr:row>
      <xdr:rowOff>169698</xdr:rowOff>
    </xdr:to>
    <xdr:sp macro="" textlink="">
      <xdr:nvSpPr>
        <xdr:cNvPr id="654" name="楕円 653"/>
        <xdr:cNvSpPr/>
      </xdr:nvSpPr>
      <xdr:spPr>
        <a:xfrm>
          <a:off x="12763500" y="1292684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14774</xdr:rowOff>
    </xdr:from>
    <xdr:ext cx="599010" cy="259045"/>
    <xdr:sp macro="" textlink="">
      <xdr:nvSpPr>
        <xdr:cNvPr id="655" name="テキスト ボックス 654"/>
        <xdr:cNvSpPr txBox="1"/>
      </xdr:nvSpPr>
      <xdr:spPr>
        <a:xfrm>
          <a:off x="12514795" y="12702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9" name="テキスト ボックス 668"/>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1" name="テキスト ボックス 670"/>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3" name="テキスト ボックス 672"/>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5" name="テキスト ボックス 674"/>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7" name="テキスト ボックス 676"/>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104003</xdr:rowOff>
    </xdr:from>
    <xdr:to>
      <xdr:col>85</xdr:col>
      <xdr:colOff>126364</xdr:colOff>
      <xdr:row>99</xdr:row>
      <xdr:rowOff>42828</xdr:rowOff>
    </xdr:to>
    <xdr:cxnSp macro="">
      <xdr:nvCxnSpPr>
        <xdr:cNvPr id="679" name="直線コネクタ 678"/>
        <xdr:cNvCxnSpPr/>
      </xdr:nvCxnSpPr>
      <xdr:spPr>
        <a:xfrm flipV="1">
          <a:off x="16317595" y="15534503"/>
          <a:ext cx="1269" cy="1481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46655</xdr:rowOff>
    </xdr:from>
    <xdr:ext cx="469744" cy="259045"/>
    <xdr:sp macro="" textlink="">
      <xdr:nvSpPr>
        <xdr:cNvPr id="680" name="積立金最小値テキスト"/>
        <xdr:cNvSpPr txBox="1"/>
      </xdr:nvSpPr>
      <xdr:spPr>
        <a:xfrm>
          <a:off x="16370300" y="1702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42828</xdr:rowOff>
    </xdr:from>
    <xdr:to>
      <xdr:col>86</xdr:col>
      <xdr:colOff>25400</xdr:colOff>
      <xdr:row>99</xdr:row>
      <xdr:rowOff>42828</xdr:rowOff>
    </xdr:to>
    <xdr:cxnSp macro="">
      <xdr:nvCxnSpPr>
        <xdr:cNvPr id="681" name="直線コネクタ 680"/>
        <xdr:cNvCxnSpPr/>
      </xdr:nvCxnSpPr>
      <xdr:spPr>
        <a:xfrm>
          <a:off x="16230600" y="1701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50680</xdr:rowOff>
    </xdr:from>
    <xdr:ext cx="690189" cy="259045"/>
    <xdr:sp macro="" textlink="">
      <xdr:nvSpPr>
        <xdr:cNvPr id="682" name="積立金最大値テキスト"/>
        <xdr:cNvSpPr txBox="1"/>
      </xdr:nvSpPr>
      <xdr:spPr>
        <a:xfrm>
          <a:off x="16370300" y="1530973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1,946,846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104003</xdr:rowOff>
    </xdr:from>
    <xdr:to>
      <xdr:col>86</xdr:col>
      <xdr:colOff>25400</xdr:colOff>
      <xdr:row>90</xdr:row>
      <xdr:rowOff>104003</xdr:rowOff>
    </xdr:to>
    <xdr:cxnSp macro="">
      <xdr:nvCxnSpPr>
        <xdr:cNvPr id="683" name="直線コネクタ 682"/>
        <xdr:cNvCxnSpPr/>
      </xdr:nvCxnSpPr>
      <xdr:spPr>
        <a:xfrm>
          <a:off x="16230600" y="15534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127174</xdr:rowOff>
    </xdr:from>
    <xdr:to>
      <xdr:col>85</xdr:col>
      <xdr:colOff>127000</xdr:colOff>
      <xdr:row>99</xdr:row>
      <xdr:rowOff>20868</xdr:rowOff>
    </xdr:to>
    <xdr:cxnSp macro="">
      <xdr:nvCxnSpPr>
        <xdr:cNvPr id="684" name="直線コネクタ 683"/>
        <xdr:cNvCxnSpPr/>
      </xdr:nvCxnSpPr>
      <xdr:spPr>
        <a:xfrm flipV="1">
          <a:off x="15481300" y="16929274"/>
          <a:ext cx="838200" cy="6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82214</xdr:rowOff>
    </xdr:from>
    <xdr:ext cx="534377" cy="259045"/>
    <xdr:sp macro="" textlink="">
      <xdr:nvSpPr>
        <xdr:cNvPr id="685" name="積立金平均値テキスト"/>
        <xdr:cNvSpPr txBox="1"/>
      </xdr:nvSpPr>
      <xdr:spPr>
        <a:xfrm>
          <a:off x="16370300" y="16884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103787</xdr:rowOff>
    </xdr:from>
    <xdr:to>
      <xdr:col>85</xdr:col>
      <xdr:colOff>177800</xdr:colOff>
      <xdr:row>99</xdr:row>
      <xdr:rowOff>33937</xdr:rowOff>
    </xdr:to>
    <xdr:sp macro="" textlink="">
      <xdr:nvSpPr>
        <xdr:cNvPr id="686" name="フローチャート: 判断 685"/>
        <xdr:cNvSpPr/>
      </xdr:nvSpPr>
      <xdr:spPr>
        <a:xfrm>
          <a:off x="16268700" y="16905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20868</xdr:rowOff>
    </xdr:from>
    <xdr:to>
      <xdr:col>81</xdr:col>
      <xdr:colOff>50800</xdr:colOff>
      <xdr:row>99</xdr:row>
      <xdr:rowOff>36128</xdr:rowOff>
    </xdr:to>
    <xdr:cxnSp macro="">
      <xdr:nvCxnSpPr>
        <xdr:cNvPr id="687" name="直線コネクタ 686"/>
        <xdr:cNvCxnSpPr/>
      </xdr:nvCxnSpPr>
      <xdr:spPr>
        <a:xfrm flipV="1">
          <a:off x="14592300" y="16994418"/>
          <a:ext cx="889000" cy="1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113674</xdr:rowOff>
    </xdr:from>
    <xdr:to>
      <xdr:col>81</xdr:col>
      <xdr:colOff>101600</xdr:colOff>
      <xdr:row>99</xdr:row>
      <xdr:rowOff>43824</xdr:rowOff>
    </xdr:to>
    <xdr:sp macro="" textlink="">
      <xdr:nvSpPr>
        <xdr:cNvPr id="688" name="フローチャート: 判断 687"/>
        <xdr:cNvSpPr/>
      </xdr:nvSpPr>
      <xdr:spPr>
        <a:xfrm>
          <a:off x="15430500" y="169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60351</xdr:rowOff>
    </xdr:from>
    <xdr:ext cx="534377" cy="259045"/>
    <xdr:sp macro="" textlink="">
      <xdr:nvSpPr>
        <xdr:cNvPr id="689" name="テキスト ボックス 688"/>
        <xdr:cNvSpPr txBox="1"/>
      </xdr:nvSpPr>
      <xdr:spPr>
        <a:xfrm>
          <a:off x="15214111" y="16691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36128</xdr:rowOff>
    </xdr:from>
    <xdr:to>
      <xdr:col>76</xdr:col>
      <xdr:colOff>114300</xdr:colOff>
      <xdr:row>99</xdr:row>
      <xdr:rowOff>40658</xdr:rowOff>
    </xdr:to>
    <xdr:cxnSp macro="">
      <xdr:nvCxnSpPr>
        <xdr:cNvPr id="690" name="直線コネクタ 689"/>
        <xdr:cNvCxnSpPr/>
      </xdr:nvCxnSpPr>
      <xdr:spPr>
        <a:xfrm flipV="1">
          <a:off x="13703300" y="17009678"/>
          <a:ext cx="889000" cy="4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110649</xdr:rowOff>
    </xdr:from>
    <xdr:to>
      <xdr:col>76</xdr:col>
      <xdr:colOff>165100</xdr:colOff>
      <xdr:row>99</xdr:row>
      <xdr:rowOff>40799</xdr:rowOff>
    </xdr:to>
    <xdr:sp macro="" textlink="">
      <xdr:nvSpPr>
        <xdr:cNvPr id="691" name="フローチャート: 判断 690"/>
        <xdr:cNvSpPr/>
      </xdr:nvSpPr>
      <xdr:spPr>
        <a:xfrm>
          <a:off x="14541500" y="16912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57326</xdr:rowOff>
    </xdr:from>
    <xdr:ext cx="534377" cy="259045"/>
    <xdr:sp macro="" textlink="">
      <xdr:nvSpPr>
        <xdr:cNvPr id="692" name="テキスト ボックス 691"/>
        <xdr:cNvSpPr txBox="1"/>
      </xdr:nvSpPr>
      <xdr:spPr>
        <a:xfrm>
          <a:off x="14325111" y="16687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40658</xdr:rowOff>
    </xdr:from>
    <xdr:to>
      <xdr:col>71</xdr:col>
      <xdr:colOff>177800</xdr:colOff>
      <xdr:row>99</xdr:row>
      <xdr:rowOff>40991</xdr:rowOff>
    </xdr:to>
    <xdr:cxnSp macro="">
      <xdr:nvCxnSpPr>
        <xdr:cNvPr id="693" name="直線コネクタ 692"/>
        <xdr:cNvCxnSpPr/>
      </xdr:nvCxnSpPr>
      <xdr:spPr>
        <a:xfrm flipV="1">
          <a:off x="12814300" y="17014208"/>
          <a:ext cx="889000" cy="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103166</xdr:rowOff>
    </xdr:from>
    <xdr:to>
      <xdr:col>72</xdr:col>
      <xdr:colOff>38100</xdr:colOff>
      <xdr:row>99</xdr:row>
      <xdr:rowOff>33316</xdr:rowOff>
    </xdr:to>
    <xdr:sp macro="" textlink="">
      <xdr:nvSpPr>
        <xdr:cNvPr id="694" name="フローチャート: 判断 693"/>
        <xdr:cNvSpPr/>
      </xdr:nvSpPr>
      <xdr:spPr>
        <a:xfrm>
          <a:off x="13652500" y="1690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49843</xdr:rowOff>
    </xdr:from>
    <xdr:ext cx="534377" cy="259045"/>
    <xdr:sp macro="" textlink="">
      <xdr:nvSpPr>
        <xdr:cNvPr id="695" name="テキスト ボックス 694"/>
        <xdr:cNvSpPr txBox="1"/>
      </xdr:nvSpPr>
      <xdr:spPr>
        <a:xfrm>
          <a:off x="13436111" y="16680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110751</xdr:rowOff>
    </xdr:from>
    <xdr:to>
      <xdr:col>67</xdr:col>
      <xdr:colOff>101600</xdr:colOff>
      <xdr:row>99</xdr:row>
      <xdr:rowOff>40901</xdr:rowOff>
    </xdr:to>
    <xdr:sp macro="" textlink="">
      <xdr:nvSpPr>
        <xdr:cNvPr id="696" name="フローチャート: 判断 695"/>
        <xdr:cNvSpPr/>
      </xdr:nvSpPr>
      <xdr:spPr>
        <a:xfrm>
          <a:off x="12763500" y="1691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57428</xdr:rowOff>
    </xdr:from>
    <xdr:ext cx="534377" cy="259045"/>
    <xdr:sp macro="" textlink="">
      <xdr:nvSpPr>
        <xdr:cNvPr id="697" name="テキスト ボックス 696"/>
        <xdr:cNvSpPr txBox="1"/>
      </xdr:nvSpPr>
      <xdr:spPr>
        <a:xfrm>
          <a:off x="12547111" y="1668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76374</xdr:rowOff>
    </xdr:from>
    <xdr:to>
      <xdr:col>85</xdr:col>
      <xdr:colOff>177800</xdr:colOff>
      <xdr:row>99</xdr:row>
      <xdr:rowOff>6524</xdr:rowOff>
    </xdr:to>
    <xdr:sp macro="" textlink="">
      <xdr:nvSpPr>
        <xdr:cNvPr id="703" name="楕円 702"/>
        <xdr:cNvSpPr/>
      </xdr:nvSpPr>
      <xdr:spPr>
        <a:xfrm>
          <a:off x="16268700" y="16878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35751</xdr:rowOff>
    </xdr:from>
    <xdr:ext cx="599010" cy="259045"/>
    <xdr:sp macro="" textlink="">
      <xdr:nvSpPr>
        <xdr:cNvPr id="704" name="積立金該当値テキスト"/>
        <xdr:cNvSpPr txBox="1"/>
      </xdr:nvSpPr>
      <xdr:spPr>
        <a:xfrm>
          <a:off x="16370300" y="16666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141518</xdr:rowOff>
    </xdr:from>
    <xdr:to>
      <xdr:col>81</xdr:col>
      <xdr:colOff>101600</xdr:colOff>
      <xdr:row>99</xdr:row>
      <xdr:rowOff>71668</xdr:rowOff>
    </xdr:to>
    <xdr:sp macro="" textlink="">
      <xdr:nvSpPr>
        <xdr:cNvPr id="705" name="楕円 704"/>
        <xdr:cNvSpPr/>
      </xdr:nvSpPr>
      <xdr:spPr>
        <a:xfrm>
          <a:off x="15430500" y="16943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62795</xdr:rowOff>
    </xdr:from>
    <xdr:ext cx="534377" cy="259045"/>
    <xdr:sp macro="" textlink="">
      <xdr:nvSpPr>
        <xdr:cNvPr id="706" name="テキスト ボックス 705"/>
        <xdr:cNvSpPr txBox="1"/>
      </xdr:nvSpPr>
      <xdr:spPr>
        <a:xfrm>
          <a:off x="15214111" y="17036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156778</xdr:rowOff>
    </xdr:from>
    <xdr:to>
      <xdr:col>76</xdr:col>
      <xdr:colOff>165100</xdr:colOff>
      <xdr:row>99</xdr:row>
      <xdr:rowOff>86928</xdr:rowOff>
    </xdr:to>
    <xdr:sp macro="" textlink="">
      <xdr:nvSpPr>
        <xdr:cNvPr id="707" name="楕円 706"/>
        <xdr:cNvSpPr/>
      </xdr:nvSpPr>
      <xdr:spPr>
        <a:xfrm>
          <a:off x="14541500" y="1695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78055</xdr:rowOff>
    </xdr:from>
    <xdr:ext cx="534377" cy="259045"/>
    <xdr:sp macro="" textlink="">
      <xdr:nvSpPr>
        <xdr:cNvPr id="708" name="テキスト ボックス 707"/>
        <xdr:cNvSpPr txBox="1"/>
      </xdr:nvSpPr>
      <xdr:spPr>
        <a:xfrm>
          <a:off x="14325111" y="1705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161308</xdr:rowOff>
    </xdr:from>
    <xdr:to>
      <xdr:col>72</xdr:col>
      <xdr:colOff>38100</xdr:colOff>
      <xdr:row>99</xdr:row>
      <xdr:rowOff>91458</xdr:rowOff>
    </xdr:to>
    <xdr:sp macro="" textlink="">
      <xdr:nvSpPr>
        <xdr:cNvPr id="709" name="楕円 708"/>
        <xdr:cNvSpPr/>
      </xdr:nvSpPr>
      <xdr:spPr>
        <a:xfrm>
          <a:off x="13652500" y="1696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82585</xdr:rowOff>
    </xdr:from>
    <xdr:ext cx="469744" cy="259045"/>
    <xdr:sp macro="" textlink="">
      <xdr:nvSpPr>
        <xdr:cNvPr id="710" name="テキスト ボックス 709"/>
        <xdr:cNvSpPr txBox="1"/>
      </xdr:nvSpPr>
      <xdr:spPr>
        <a:xfrm>
          <a:off x="13468428" y="17056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161641</xdr:rowOff>
    </xdr:from>
    <xdr:to>
      <xdr:col>67</xdr:col>
      <xdr:colOff>101600</xdr:colOff>
      <xdr:row>99</xdr:row>
      <xdr:rowOff>91791</xdr:rowOff>
    </xdr:to>
    <xdr:sp macro="" textlink="">
      <xdr:nvSpPr>
        <xdr:cNvPr id="711" name="楕円 710"/>
        <xdr:cNvSpPr/>
      </xdr:nvSpPr>
      <xdr:spPr>
        <a:xfrm>
          <a:off x="12763500" y="16963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82918</xdr:rowOff>
    </xdr:from>
    <xdr:ext cx="469744" cy="259045"/>
    <xdr:sp macro="" textlink="">
      <xdr:nvSpPr>
        <xdr:cNvPr id="712" name="テキスト ボックス 711"/>
        <xdr:cNvSpPr txBox="1"/>
      </xdr:nvSpPr>
      <xdr:spPr>
        <a:xfrm>
          <a:off x="12579428" y="17056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6" name="テキスト ボックス 725"/>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8" name="テキスト ボックス 727"/>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0" name="テキスト ボックス 729"/>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153119</xdr:rowOff>
    </xdr:from>
    <xdr:to>
      <xdr:col>116</xdr:col>
      <xdr:colOff>62864</xdr:colOff>
      <xdr:row>38</xdr:row>
      <xdr:rowOff>139700</xdr:rowOff>
    </xdr:to>
    <xdr:cxnSp macro="">
      <xdr:nvCxnSpPr>
        <xdr:cNvPr id="734" name="直線コネクタ 733"/>
        <xdr:cNvCxnSpPr/>
      </xdr:nvCxnSpPr>
      <xdr:spPr>
        <a:xfrm flipV="1">
          <a:off x="22159595" y="5296619"/>
          <a:ext cx="1269" cy="1358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5"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99796</xdr:rowOff>
    </xdr:from>
    <xdr:ext cx="534377" cy="259045"/>
    <xdr:sp macro="" textlink="">
      <xdr:nvSpPr>
        <xdr:cNvPr id="737" name="投資及び出資金最大値テキスト"/>
        <xdr:cNvSpPr txBox="1"/>
      </xdr:nvSpPr>
      <xdr:spPr>
        <a:xfrm>
          <a:off x="22212300" y="507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153119</xdr:rowOff>
    </xdr:from>
    <xdr:to>
      <xdr:col>116</xdr:col>
      <xdr:colOff>152400</xdr:colOff>
      <xdr:row>30</xdr:row>
      <xdr:rowOff>153119</xdr:rowOff>
    </xdr:to>
    <xdr:cxnSp macro="">
      <xdr:nvCxnSpPr>
        <xdr:cNvPr id="738" name="直線コネクタ 737"/>
        <xdr:cNvCxnSpPr/>
      </xdr:nvCxnSpPr>
      <xdr:spPr>
        <a:xfrm>
          <a:off x="22072600" y="5296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9" name="直線コネクタ 738"/>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54879</xdr:rowOff>
    </xdr:from>
    <xdr:ext cx="469744" cy="259045"/>
    <xdr:sp macro="" textlink="">
      <xdr:nvSpPr>
        <xdr:cNvPr id="740" name="投資及び出資金平均値テキスト"/>
        <xdr:cNvSpPr txBox="1"/>
      </xdr:nvSpPr>
      <xdr:spPr>
        <a:xfrm>
          <a:off x="22212300" y="6398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32001</xdr:rowOff>
    </xdr:from>
    <xdr:to>
      <xdr:col>116</xdr:col>
      <xdr:colOff>114300</xdr:colOff>
      <xdr:row>38</xdr:row>
      <xdr:rowOff>133601</xdr:rowOff>
    </xdr:to>
    <xdr:sp macro="" textlink="">
      <xdr:nvSpPr>
        <xdr:cNvPr id="741" name="フローチャート: 判断 740"/>
        <xdr:cNvSpPr/>
      </xdr:nvSpPr>
      <xdr:spPr>
        <a:xfrm>
          <a:off x="22110700" y="654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2" name="直線コネクタ 741"/>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64326</xdr:rowOff>
    </xdr:from>
    <xdr:to>
      <xdr:col>112</xdr:col>
      <xdr:colOff>38100</xdr:colOff>
      <xdr:row>38</xdr:row>
      <xdr:rowOff>165926</xdr:rowOff>
    </xdr:to>
    <xdr:sp macro="" textlink="">
      <xdr:nvSpPr>
        <xdr:cNvPr id="743" name="フローチャート: 判断 742"/>
        <xdr:cNvSpPr/>
      </xdr:nvSpPr>
      <xdr:spPr>
        <a:xfrm>
          <a:off x="21272500" y="6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11003</xdr:rowOff>
    </xdr:from>
    <xdr:ext cx="469744" cy="259045"/>
    <xdr:sp macro="" textlink="">
      <xdr:nvSpPr>
        <xdr:cNvPr id="744" name="テキスト ボックス 743"/>
        <xdr:cNvSpPr txBox="1"/>
      </xdr:nvSpPr>
      <xdr:spPr>
        <a:xfrm>
          <a:off x="21088428" y="6354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5" name="直線コネクタ 744"/>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59159</xdr:rowOff>
    </xdr:from>
    <xdr:to>
      <xdr:col>107</xdr:col>
      <xdr:colOff>101600</xdr:colOff>
      <xdr:row>38</xdr:row>
      <xdr:rowOff>160759</xdr:rowOff>
    </xdr:to>
    <xdr:sp macro="" textlink="">
      <xdr:nvSpPr>
        <xdr:cNvPr id="746" name="フローチャート: 判断 745"/>
        <xdr:cNvSpPr/>
      </xdr:nvSpPr>
      <xdr:spPr>
        <a:xfrm>
          <a:off x="20383500" y="657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5836</xdr:rowOff>
    </xdr:from>
    <xdr:ext cx="469744" cy="259045"/>
    <xdr:sp macro="" textlink="">
      <xdr:nvSpPr>
        <xdr:cNvPr id="747" name="テキスト ボックス 746"/>
        <xdr:cNvSpPr txBox="1"/>
      </xdr:nvSpPr>
      <xdr:spPr>
        <a:xfrm>
          <a:off x="20199428" y="6349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8" name="直線コネクタ 747"/>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67389</xdr:rowOff>
    </xdr:from>
    <xdr:to>
      <xdr:col>102</xdr:col>
      <xdr:colOff>165100</xdr:colOff>
      <xdr:row>38</xdr:row>
      <xdr:rowOff>168989</xdr:rowOff>
    </xdr:to>
    <xdr:sp macro="" textlink="">
      <xdr:nvSpPr>
        <xdr:cNvPr id="749" name="フローチャート: 判断 748"/>
        <xdr:cNvSpPr/>
      </xdr:nvSpPr>
      <xdr:spPr>
        <a:xfrm>
          <a:off x="19494500" y="658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14066</xdr:rowOff>
    </xdr:from>
    <xdr:ext cx="378565" cy="259045"/>
    <xdr:sp macro="" textlink="">
      <xdr:nvSpPr>
        <xdr:cNvPr id="750" name="テキスト ボックス 749"/>
        <xdr:cNvSpPr txBox="1"/>
      </xdr:nvSpPr>
      <xdr:spPr>
        <a:xfrm>
          <a:off x="19356017" y="63577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50267</xdr:rowOff>
    </xdr:from>
    <xdr:to>
      <xdr:col>98</xdr:col>
      <xdr:colOff>38100</xdr:colOff>
      <xdr:row>38</xdr:row>
      <xdr:rowOff>151867</xdr:rowOff>
    </xdr:to>
    <xdr:sp macro="" textlink="">
      <xdr:nvSpPr>
        <xdr:cNvPr id="751" name="フローチャート: 判断 750"/>
        <xdr:cNvSpPr/>
      </xdr:nvSpPr>
      <xdr:spPr>
        <a:xfrm>
          <a:off x="18605500" y="65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168394</xdr:rowOff>
    </xdr:from>
    <xdr:ext cx="469744" cy="259045"/>
    <xdr:sp macro="" textlink="">
      <xdr:nvSpPr>
        <xdr:cNvPr id="752" name="テキスト ボックス 751"/>
        <xdr:cNvSpPr txBox="1"/>
      </xdr:nvSpPr>
      <xdr:spPr>
        <a:xfrm>
          <a:off x="18421428" y="634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8" name="楕円 757"/>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10428</xdr:rowOff>
    </xdr:from>
    <xdr:ext cx="249299" cy="259045"/>
    <xdr:sp macro="" textlink="">
      <xdr:nvSpPr>
        <xdr:cNvPr id="759" name="投資及び出資金該当値テキスト"/>
        <xdr:cNvSpPr txBox="1"/>
      </xdr:nvSpPr>
      <xdr:spPr>
        <a:xfrm>
          <a:off x="22212300" y="65255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0" name="楕円 759"/>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1" name="テキスト ボックス 760"/>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2" name="楕円 761"/>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3" name="テキスト ボックス 762"/>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4" name="楕円 763"/>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5" name="テキスト ボックス 764"/>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6" name="楕円 765"/>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7" name="テキスト ボックス 766"/>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81" name="テキスト ボックス 780"/>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3" name="テキスト ボックス 782"/>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5" name="テキスト ボックス 784"/>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7" name="テキスト ボックス 786"/>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79711</xdr:rowOff>
    </xdr:from>
    <xdr:to>
      <xdr:col>116</xdr:col>
      <xdr:colOff>62864</xdr:colOff>
      <xdr:row>58</xdr:row>
      <xdr:rowOff>139700</xdr:rowOff>
    </xdr:to>
    <xdr:cxnSp macro="">
      <xdr:nvCxnSpPr>
        <xdr:cNvPr id="789" name="直線コネクタ 788"/>
        <xdr:cNvCxnSpPr/>
      </xdr:nvCxnSpPr>
      <xdr:spPr>
        <a:xfrm flipV="1">
          <a:off x="22159595" y="8823661"/>
          <a:ext cx="1269" cy="126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157106</xdr:rowOff>
    </xdr:from>
    <xdr:ext cx="249299" cy="259045"/>
    <xdr:sp macro="" textlink="">
      <xdr:nvSpPr>
        <xdr:cNvPr id="790" name="貸付金最小値テキスト"/>
        <xdr:cNvSpPr txBox="1"/>
      </xdr:nvSpPr>
      <xdr:spPr>
        <a:xfrm>
          <a:off x="22212300" y="101012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26388</xdr:rowOff>
    </xdr:from>
    <xdr:ext cx="599010" cy="259045"/>
    <xdr:sp macro="" textlink="">
      <xdr:nvSpPr>
        <xdr:cNvPr id="792" name="貸付金最大値テキスト"/>
        <xdr:cNvSpPr txBox="1"/>
      </xdr:nvSpPr>
      <xdr:spPr>
        <a:xfrm>
          <a:off x="22212300" y="8598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79711</xdr:rowOff>
    </xdr:from>
    <xdr:to>
      <xdr:col>116</xdr:col>
      <xdr:colOff>152400</xdr:colOff>
      <xdr:row>51</xdr:row>
      <xdr:rowOff>79711</xdr:rowOff>
    </xdr:to>
    <xdr:cxnSp macro="">
      <xdr:nvCxnSpPr>
        <xdr:cNvPr id="793" name="直線コネクタ 792"/>
        <xdr:cNvCxnSpPr/>
      </xdr:nvCxnSpPr>
      <xdr:spPr>
        <a:xfrm>
          <a:off x="22072600" y="8823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53271</xdr:rowOff>
    </xdr:from>
    <xdr:to>
      <xdr:col>116</xdr:col>
      <xdr:colOff>63500</xdr:colOff>
      <xdr:row>58</xdr:row>
      <xdr:rowOff>54002</xdr:rowOff>
    </xdr:to>
    <xdr:cxnSp macro="">
      <xdr:nvCxnSpPr>
        <xdr:cNvPr id="794" name="直線コネクタ 793"/>
        <xdr:cNvCxnSpPr/>
      </xdr:nvCxnSpPr>
      <xdr:spPr>
        <a:xfrm flipV="1">
          <a:off x="21323300" y="9997371"/>
          <a:ext cx="838200" cy="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30106</xdr:rowOff>
    </xdr:from>
    <xdr:ext cx="469744" cy="259045"/>
    <xdr:sp macro="" textlink="">
      <xdr:nvSpPr>
        <xdr:cNvPr id="795" name="貸付金平均値テキスト"/>
        <xdr:cNvSpPr txBox="1"/>
      </xdr:nvSpPr>
      <xdr:spPr>
        <a:xfrm>
          <a:off x="22212300" y="9974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51679</xdr:rowOff>
    </xdr:from>
    <xdr:to>
      <xdr:col>116</xdr:col>
      <xdr:colOff>114300</xdr:colOff>
      <xdr:row>58</xdr:row>
      <xdr:rowOff>153279</xdr:rowOff>
    </xdr:to>
    <xdr:sp macro="" textlink="">
      <xdr:nvSpPr>
        <xdr:cNvPr id="796" name="フローチャート: 判断 795"/>
        <xdr:cNvSpPr/>
      </xdr:nvSpPr>
      <xdr:spPr>
        <a:xfrm>
          <a:off x="22110700" y="999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54002</xdr:rowOff>
    </xdr:from>
    <xdr:to>
      <xdr:col>111</xdr:col>
      <xdr:colOff>177800</xdr:colOff>
      <xdr:row>58</xdr:row>
      <xdr:rowOff>57619</xdr:rowOff>
    </xdr:to>
    <xdr:cxnSp macro="">
      <xdr:nvCxnSpPr>
        <xdr:cNvPr id="797" name="直線コネクタ 796"/>
        <xdr:cNvCxnSpPr/>
      </xdr:nvCxnSpPr>
      <xdr:spPr>
        <a:xfrm flipV="1">
          <a:off x="20434300" y="9998102"/>
          <a:ext cx="889000" cy="3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52370</xdr:rowOff>
    </xdr:from>
    <xdr:to>
      <xdr:col>112</xdr:col>
      <xdr:colOff>38100</xdr:colOff>
      <xdr:row>58</xdr:row>
      <xdr:rowOff>153970</xdr:rowOff>
    </xdr:to>
    <xdr:sp macro="" textlink="">
      <xdr:nvSpPr>
        <xdr:cNvPr id="798" name="フローチャート: 判断 797"/>
        <xdr:cNvSpPr/>
      </xdr:nvSpPr>
      <xdr:spPr>
        <a:xfrm>
          <a:off x="21272500" y="999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145097</xdr:rowOff>
    </xdr:from>
    <xdr:ext cx="469744" cy="259045"/>
    <xdr:sp macro="" textlink="">
      <xdr:nvSpPr>
        <xdr:cNvPr id="799" name="テキスト ボックス 798"/>
        <xdr:cNvSpPr txBox="1"/>
      </xdr:nvSpPr>
      <xdr:spPr>
        <a:xfrm>
          <a:off x="21088428" y="10089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57619</xdr:rowOff>
    </xdr:from>
    <xdr:to>
      <xdr:col>107</xdr:col>
      <xdr:colOff>50800</xdr:colOff>
      <xdr:row>58</xdr:row>
      <xdr:rowOff>57838</xdr:rowOff>
    </xdr:to>
    <xdr:cxnSp macro="">
      <xdr:nvCxnSpPr>
        <xdr:cNvPr id="800" name="直線コネクタ 799"/>
        <xdr:cNvCxnSpPr/>
      </xdr:nvCxnSpPr>
      <xdr:spPr>
        <a:xfrm flipV="1">
          <a:off x="19545300" y="10001719"/>
          <a:ext cx="889000" cy="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53572</xdr:rowOff>
    </xdr:from>
    <xdr:to>
      <xdr:col>107</xdr:col>
      <xdr:colOff>101600</xdr:colOff>
      <xdr:row>58</xdr:row>
      <xdr:rowOff>155172</xdr:rowOff>
    </xdr:to>
    <xdr:sp macro="" textlink="">
      <xdr:nvSpPr>
        <xdr:cNvPr id="801" name="フローチャート: 判断 800"/>
        <xdr:cNvSpPr/>
      </xdr:nvSpPr>
      <xdr:spPr>
        <a:xfrm>
          <a:off x="20383500" y="9997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146299</xdr:rowOff>
    </xdr:from>
    <xdr:ext cx="469744" cy="259045"/>
    <xdr:sp macro="" textlink="">
      <xdr:nvSpPr>
        <xdr:cNvPr id="802" name="テキスト ボックス 801"/>
        <xdr:cNvSpPr txBox="1"/>
      </xdr:nvSpPr>
      <xdr:spPr>
        <a:xfrm>
          <a:off x="20199428" y="10090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39098</xdr:rowOff>
    </xdr:from>
    <xdr:to>
      <xdr:col>102</xdr:col>
      <xdr:colOff>114300</xdr:colOff>
      <xdr:row>58</xdr:row>
      <xdr:rowOff>57838</xdr:rowOff>
    </xdr:to>
    <xdr:cxnSp macro="">
      <xdr:nvCxnSpPr>
        <xdr:cNvPr id="803" name="直線コネクタ 802"/>
        <xdr:cNvCxnSpPr/>
      </xdr:nvCxnSpPr>
      <xdr:spPr>
        <a:xfrm>
          <a:off x="18656300" y="9983198"/>
          <a:ext cx="889000" cy="18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50148</xdr:rowOff>
    </xdr:from>
    <xdr:to>
      <xdr:col>102</xdr:col>
      <xdr:colOff>165100</xdr:colOff>
      <xdr:row>58</xdr:row>
      <xdr:rowOff>151748</xdr:rowOff>
    </xdr:to>
    <xdr:sp macro="" textlink="">
      <xdr:nvSpPr>
        <xdr:cNvPr id="804" name="フローチャート: 判断 803"/>
        <xdr:cNvSpPr/>
      </xdr:nvSpPr>
      <xdr:spPr>
        <a:xfrm>
          <a:off x="19494500" y="999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142875</xdr:rowOff>
    </xdr:from>
    <xdr:ext cx="469744" cy="259045"/>
    <xdr:sp macro="" textlink="">
      <xdr:nvSpPr>
        <xdr:cNvPr id="805" name="テキスト ボックス 804"/>
        <xdr:cNvSpPr txBox="1"/>
      </xdr:nvSpPr>
      <xdr:spPr>
        <a:xfrm>
          <a:off x="19310428" y="10086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49928</xdr:rowOff>
    </xdr:from>
    <xdr:to>
      <xdr:col>98</xdr:col>
      <xdr:colOff>38100</xdr:colOff>
      <xdr:row>58</xdr:row>
      <xdr:rowOff>151528</xdr:rowOff>
    </xdr:to>
    <xdr:sp macro="" textlink="">
      <xdr:nvSpPr>
        <xdr:cNvPr id="806" name="フローチャート: 判断 805"/>
        <xdr:cNvSpPr/>
      </xdr:nvSpPr>
      <xdr:spPr>
        <a:xfrm>
          <a:off x="18605500" y="999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142655</xdr:rowOff>
    </xdr:from>
    <xdr:ext cx="469744" cy="259045"/>
    <xdr:sp macro="" textlink="">
      <xdr:nvSpPr>
        <xdr:cNvPr id="807" name="テキスト ボックス 806"/>
        <xdr:cNvSpPr txBox="1"/>
      </xdr:nvSpPr>
      <xdr:spPr>
        <a:xfrm>
          <a:off x="18421428" y="10086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2471</xdr:rowOff>
    </xdr:from>
    <xdr:to>
      <xdr:col>116</xdr:col>
      <xdr:colOff>114300</xdr:colOff>
      <xdr:row>58</xdr:row>
      <xdr:rowOff>104071</xdr:rowOff>
    </xdr:to>
    <xdr:sp macro="" textlink="">
      <xdr:nvSpPr>
        <xdr:cNvPr id="813" name="楕円 812"/>
        <xdr:cNvSpPr/>
      </xdr:nvSpPr>
      <xdr:spPr>
        <a:xfrm>
          <a:off x="22110700" y="9946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133298</xdr:rowOff>
    </xdr:from>
    <xdr:ext cx="534377" cy="259045"/>
    <xdr:sp macro="" textlink="">
      <xdr:nvSpPr>
        <xdr:cNvPr id="814" name="貸付金該当値テキスト"/>
        <xdr:cNvSpPr txBox="1"/>
      </xdr:nvSpPr>
      <xdr:spPr>
        <a:xfrm>
          <a:off x="22212300" y="9734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3202</xdr:rowOff>
    </xdr:from>
    <xdr:to>
      <xdr:col>112</xdr:col>
      <xdr:colOff>38100</xdr:colOff>
      <xdr:row>58</xdr:row>
      <xdr:rowOff>104802</xdr:rowOff>
    </xdr:to>
    <xdr:sp macro="" textlink="">
      <xdr:nvSpPr>
        <xdr:cNvPr id="815" name="楕円 814"/>
        <xdr:cNvSpPr/>
      </xdr:nvSpPr>
      <xdr:spPr>
        <a:xfrm>
          <a:off x="21272500" y="9947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121329</xdr:rowOff>
    </xdr:from>
    <xdr:ext cx="534377" cy="259045"/>
    <xdr:sp macro="" textlink="">
      <xdr:nvSpPr>
        <xdr:cNvPr id="816" name="テキスト ボックス 815"/>
        <xdr:cNvSpPr txBox="1"/>
      </xdr:nvSpPr>
      <xdr:spPr>
        <a:xfrm>
          <a:off x="21056111" y="972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6819</xdr:rowOff>
    </xdr:from>
    <xdr:to>
      <xdr:col>107</xdr:col>
      <xdr:colOff>101600</xdr:colOff>
      <xdr:row>58</xdr:row>
      <xdr:rowOff>108419</xdr:rowOff>
    </xdr:to>
    <xdr:sp macro="" textlink="">
      <xdr:nvSpPr>
        <xdr:cNvPr id="817" name="楕円 816"/>
        <xdr:cNvSpPr/>
      </xdr:nvSpPr>
      <xdr:spPr>
        <a:xfrm>
          <a:off x="20383500" y="9950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124946</xdr:rowOff>
    </xdr:from>
    <xdr:ext cx="534377" cy="259045"/>
    <xdr:sp macro="" textlink="">
      <xdr:nvSpPr>
        <xdr:cNvPr id="818" name="テキスト ボックス 817"/>
        <xdr:cNvSpPr txBox="1"/>
      </xdr:nvSpPr>
      <xdr:spPr>
        <a:xfrm>
          <a:off x="20167111" y="9726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7038</xdr:rowOff>
    </xdr:from>
    <xdr:to>
      <xdr:col>102</xdr:col>
      <xdr:colOff>165100</xdr:colOff>
      <xdr:row>58</xdr:row>
      <xdr:rowOff>108638</xdr:rowOff>
    </xdr:to>
    <xdr:sp macro="" textlink="">
      <xdr:nvSpPr>
        <xdr:cNvPr id="819" name="楕円 818"/>
        <xdr:cNvSpPr/>
      </xdr:nvSpPr>
      <xdr:spPr>
        <a:xfrm>
          <a:off x="19494500" y="995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125165</xdr:rowOff>
    </xdr:from>
    <xdr:ext cx="534377" cy="259045"/>
    <xdr:sp macro="" textlink="">
      <xdr:nvSpPr>
        <xdr:cNvPr id="820" name="テキスト ボックス 819"/>
        <xdr:cNvSpPr txBox="1"/>
      </xdr:nvSpPr>
      <xdr:spPr>
        <a:xfrm>
          <a:off x="19278111" y="9726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159748</xdr:rowOff>
    </xdr:from>
    <xdr:to>
      <xdr:col>98</xdr:col>
      <xdr:colOff>38100</xdr:colOff>
      <xdr:row>58</xdr:row>
      <xdr:rowOff>89898</xdr:rowOff>
    </xdr:to>
    <xdr:sp macro="" textlink="">
      <xdr:nvSpPr>
        <xdr:cNvPr id="821" name="楕円 820"/>
        <xdr:cNvSpPr/>
      </xdr:nvSpPr>
      <xdr:spPr>
        <a:xfrm>
          <a:off x="18605500" y="9932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106425</xdr:rowOff>
    </xdr:from>
    <xdr:ext cx="534377" cy="259045"/>
    <xdr:sp macro="" textlink="">
      <xdr:nvSpPr>
        <xdr:cNvPr id="822" name="テキスト ボックス 821"/>
        <xdr:cNvSpPr txBox="1"/>
      </xdr:nvSpPr>
      <xdr:spPr>
        <a:xfrm>
          <a:off x="18389111" y="9707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4" name="テキスト ボックス 833"/>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6" name="テキスト ボックス 835"/>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8" name="テキスト ボックス 837"/>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0" name="テキスト ボックス 839"/>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2" name="テキスト ボックス 84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38236</xdr:rowOff>
    </xdr:from>
    <xdr:to>
      <xdr:col>116</xdr:col>
      <xdr:colOff>62864</xdr:colOff>
      <xdr:row>78</xdr:row>
      <xdr:rowOff>58662</xdr:rowOff>
    </xdr:to>
    <xdr:cxnSp macro="">
      <xdr:nvCxnSpPr>
        <xdr:cNvPr id="846" name="直線コネクタ 845"/>
        <xdr:cNvCxnSpPr/>
      </xdr:nvCxnSpPr>
      <xdr:spPr>
        <a:xfrm flipV="1">
          <a:off x="22159595" y="12211186"/>
          <a:ext cx="1269" cy="1220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62489</xdr:rowOff>
    </xdr:from>
    <xdr:ext cx="534377" cy="259045"/>
    <xdr:sp macro="" textlink="">
      <xdr:nvSpPr>
        <xdr:cNvPr id="847" name="繰出金最小値テキスト"/>
        <xdr:cNvSpPr txBox="1"/>
      </xdr:nvSpPr>
      <xdr:spPr>
        <a:xfrm>
          <a:off x="22212300" y="1343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58662</xdr:rowOff>
    </xdr:from>
    <xdr:to>
      <xdr:col>116</xdr:col>
      <xdr:colOff>152400</xdr:colOff>
      <xdr:row>78</xdr:row>
      <xdr:rowOff>58662</xdr:rowOff>
    </xdr:to>
    <xdr:cxnSp macro="">
      <xdr:nvCxnSpPr>
        <xdr:cNvPr id="848" name="直線コネクタ 847"/>
        <xdr:cNvCxnSpPr/>
      </xdr:nvCxnSpPr>
      <xdr:spPr>
        <a:xfrm>
          <a:off x="22072600" y="13431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156363</xdr:rowOff>
    </xdr:from>
    <xdr:ext cx="599010" cy="259045"/>
    <xdr:sp macro="" textlink="">
      <xdr:nvSpPr>
        <xdr:cNvPr id="849" name="繰出金最大値テキスト"/>
        <xdr:cNvSpPr txBox="1"/>
      </xdr:nvSpPr>
      <xdr:spPr>
        <a:xfrm>
          <a:off x="22212300" y="1198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38236</xdr:rowOff>
    </xdr:from>
    <xdr:to>
      <xdr:col>116</xdr:col>
      <xdr:colOff>152400</xdr:colOff>
      <xdr:row>71</xdr:row>
      <xdr:rowOff>38236</xdr:rowOff>
    </xdr:to>
    <xdr:cxnSp macro="">
      <xdr:nvCxnSpPr>
        <xdr:cNvPr id="850" name="直線コネクタ 849"/>
        <xdr:cNvCxnSpPr/>
      </xdr:nvCxnSpPr>
      <xdr:spPr>
        <a:xfrm>
          <a:off x="22072600" y="1221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90967</xdr:rowOff>
    </xdr:from>
    <xdr:to>
      <xdr:col>116</xdr:col>
      <xdr:colOff>63500</xdr:colOff>
      <xdr:row>76</xdr:row>
      <xdr:rowOff>100887</xdr:rowOff>
    </xdr:to>
    <xdr:cxnSp macro="">
      <xdr:nvCxnSpPr>
        <xdr:cNvPr id="851" name="直線コネクタ 850"/>
        <xdr:cNvCxnSpPr/>
      </xdr:nvCxnSpPr>
      <xdr:spPr>
        <a:xfrm flipV="1">
          <a:off x="21323300" y="13121167"/>
          <a:ext cx="838200" cy="9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58171</xdr:rowOff>
    </xdr:from>
    <xdr:ext cx="599010" cy="259045"/>
    <xdr:sp macro="" textlink="">
      <xdr:nvSpPr>
        <xdr:cNvPr id="852" name="繰出金平均値テキスト"/>
        <xdr:cNvSpPr txBox="1"/>
      </xdr:nvSpPr>
      <xdr:spPr>
        <a:xfrm>
          <a:off x="22212300" y="130883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79744</xdr:rowOff>
    </xdr:from>
    <xdr:to>
      <xdr:col>116</xdr:col>
      <xdr:colOff>114300</xdr:colOff>
      <xdr:row>77</xdr:row>
      <xdr:rowOff>9894</xdr:rowOff>
    </xdr:to>
    <xdr:sp macro="" textlink="">
      <xdr:nvSpPr>
        <xdr:cNvPr id="853" name="フローチャート: 判断 852"/>
        <xdr:cNvSpPr/>
      </xdr:nvSpPr>
      <xdr:spPr>
        <a:xfrm>
          <a:off x="22110700" y="1310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20073</xdr:rowOff>
    </xdr:from>
    <xdr:to>
      <xdr:col>111</xdr:col>
      <xdr:colOff>177800</xdr:colOff>
      <xdr:row>76</xdr:row>
      <xdr:rowOff>100887</xdr:rowOff>
    </xdr:to>
    <xdr:cxnSp macro="">
      <xdr:nvCxnSpPr>
        <xdr:cNvPr id="854" name="直線コネクタ 853"/>
        <xdr:cNvCxnSpPr/>
      </xdr:nvCxnSpPr>
      <xdr:spPr>
        <a:xfrm>
          <a:off x="20434300" y="13050273"/>
          <a:ext cx="889000" cy="80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87517</xdr:rowOff>
    </xdr:from>
    <xdr:to>
      <xdr:col>112</xdr:col>
      <xdr:colOff>38100</xdr:colOff>
      <xdr:row>77</xdr:row>
      <xdr:rowOff>17667</xdr:rowOff>
    </xdr:to>
    <xdr:sp macro="" textlink="">
      <xdr:nvSpPr>
        <xdr:cNvPr id="855" name="フローチャート: 判断 854"/>
        <xdr:cNvSpPr/>
      </xdr:nvSpPr>
      <xdr:spPr>
        <a:xfrm>
          <a:off x="212725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8794</xdr:rowOff>
    </xdr:from>
    <xdr:ext cx="599010" cy="259045"/>
    <xdr:sp macro="" textlink="">
      <xdr:nvSpPr>
        <xdr:cNvPr id="856" name="テキスト ボックス 855"/>
        <xdr:cNvSpPr txBox="1"/>
      </xdr:nvSpPr>
      <xdr:spPr>
        <a:xfrm>
          <a:off x="21023795" y="13210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20073</xdr:rowOff>
    </xdr:from>
    <xdr:to>
      <xdr:col>107</xdr:col>
      <xdr:colOff>50800</xdr:colOff>
      <xdr:row>76</xdr:row>
      <xdr:rowOff>49955</xdr:rowOff>
    </xdr:to>
    <xdr:cxnSp macro="">
      <xdr:nvCxnSpPr>
        <xdr:cNvPr id="857" name="直線コネクタ 856"/>
        <xdr:cNvCxnSpPr/>
      </xdr:nvCxnSpPr>
      <xdr:spPr>
        <a:xfrm flipV="1">
          <a:off x="19545300" y="13050273"/>
          <a:ext cx="889000" cy="29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97727</xdr:rowOff>
    </xdr:from>
    <xdr:to>
      <xdr:col>107</xdr:col>
      <xdr:colOff>101600</xdr:colOff>
      <xdr:row>77</xdr:row>
      <xdr:rowOff>27877</xdr:rowOff>
    </xdr:to>
    <xdr:sp macro="" textlink="">
      <xdr:nvSpPr>
        <xdr:cNvPr id="858" name="フローチャート: 判断 857"/>
        <xdr:cNvSpPr/>
      </xdr:nvSpPr>
      <xdr:spPr>
        <a:xfrm>
          <a:off x="20383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19004</xdr:rowOff>
    </xdr:from>
    <xdr:ext cx="599010" cy="259045"/>
    <xdr:sp macro="" textlink="">
      <xdr:nvSpPr>
        <xdr:cNvPr id="859" name="テキスト ボックス 858"/>
        <xdr:cNvSpPr txBox="1"/>
      </xdr:nvSpPr>
      <xdr:spPr>
        <a:xfrm>
          <a:off x="20134795" y="1322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31404</xdr:rowOff>
    </xdr:from>
    <xdr:to>
      <xdr:col>102</xdr:col>
      <xdr:colOff>114300</xdr:colOff>
      <xdr:row>76</xdr:row>
      <xdr:rowOff>49955</xdr:rowOff>
    </xdr:to>
    <xdr:cxnSp macro="">
      <xdr:nvCxnSpPr>
        <xdr:cNvPr id="860" name="直線コネクタ 859"/>
        <xdr:cNvCxnSpPr/>
      </xdr:nvCxnSpPr>
      <xdr:spPr>
        <a:xfrm>
          <a:off x="18656300" y="13061604"/>
          <a:ext cx="889000" cy="18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88847</xdr:rowOff>
    </xdr:from>
    <xdr:to>
      <xdr:col>102</xdr:col>
      <xdr:colOff>165100</xdr:colOff>
      <xdr:row>77</xdr:row>
      <xdr:rowOff>18997</xdr:rowOff>
    </xdr:to>
    <xdr:sp macro="" textlink="">
      <xdr:nvSpPr>
        <xdr:cNvPr id="861" name="フローチャート: 判断 860"/>
        <xdr:cNvSpPr/>
      </xdr:nvSpPr>
      <xdr:spPr>
        <a:xfrm>
          <a:off x="194945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10124</xdr:rowOff>
    </xdr:from>
    <xdr:ext cx="599010" cy="259045"/>
    <xdr:sp macro="" textlink="">
      <xdr:nvSpPr>
        <xdr:cNvPr id="862" name="テキスト ボックス 861"/>
        <xdr:cNvSpPr txBox="1"/>
      </xdr:nvSpPr>
      <xdr:spPr>
        <a:xfrm>
          <a:off x="19245795" y="13211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98337</xdr:rowOff>
    </xdr:from>
    <xdr:to>
      <xdr:col>98</xdr:col>
      <xdr:colOff>38100</xdr:colOff>
      <xdr:row>77</xdr:row>
      <xdr:rowOff>28487</xdr:rowOff>
    </xdr:to>
    <xdr:sp macro="" textlink="">
      <xdr:nvSpPr>
        <xdr:cNvPr id="863" name="フローチャート: 判断 862"/>
        <xdr:cNvSpPr/>
      </xdr:nvSpPr>
      <xdr:spPr>
        <a:xfrm>
          <a:off x="18605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19614</xdr:rowOff>
    </xdr:from>
    <xdr:ext cx="599010" cy="259045"/>
    <xdr:sp macro="" textlink="">
      <xdr:nvSpPr>
        <xdr:cNvPr id="864" name="テキスト ボックス 863"/>
        <xdr:cNvSpPr txBox="1"/>
      </xdr:nvSpPr>
      <xdr:spPr>
        <a:xfrm>
          <a:off x="18356795" y="13221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40167</xdr:rowOff>
    </xdr:from>
    <xdr:to>
      <xdr:col>116</xdr:col>
      <xdr:colOff>114300</xdr:colOff>
      <xdr:row>76</xdr:row>
      <xdr:rowOff>141767</xdr:rowOff>
    </xdr:to>
    <xdr:sp macro="" textlink="">
      <xdr:nvSpPr>
        <xdr:cNvPr id="870" name="楕円 869"/>
        <xdr:cNvSpPr/>
      </xdr:nvSpPr>
      <xdr:spPr>
        <a:xfrm>
          <a:off x="22110700" y="13070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63044</xdr:rowOff>
    </xdr:from>
    <xdr:ext cx="599010" cy="259045"/>
    <xdr:sp macro="" textlink="">
      <xdr:nvSpPr>
        <xdr:cNvPr id="871" name="繰出金該当値テキスト"/>
        <xdr:cNvSpPr txBox="1"/>
      </xdr:nvSpPr>
      <xdr:spPr>
        <a:xfrm>
          <a:off x="22212300" y="12921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50087</xdr:rowOff>
    </xdr:from>
    <xdr:to>
      <xdr:col>112</xdr:col>
      <xdr:colOff>38100</xdr:colOff>
      <xdr:row>76</xdr:row>
      <xdr:rowOff>151687</xdr:rowOff>
    </xdr:to>
    <xdr:sp macro="" textlink="">
      <xdr:nvSpPr>
        <xdr:cNvPr id="872" name="楕円 871"/>
        <xdr:cNvSpPr/>
      </xdr:nvSpPr>
      <xdr:spPr>
        <a:xfrm>
          <a:off x="21272500" y="1308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168215</xdr:rowOff>
    </xdr:from>
    <xdr:ext cx="599010" cy="259045"/>
    <xdr:sp macro="" textlink="">
      <xdr:nvSpPr>
        <xdr:cNvPr id="873" name="テキスト ボックス 872"/>
        <xdr:cNvSpPr txBox="1"/>
      </xdr:nvSpPr>
      <xdr:spPr>
        <a:xfrm>
          <a:off x="21023795" y="12855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140724</xdr:rowOff>
    </xdr:from>
    <xdr:to>
      <xdr:col>107</xdr:col>
      <xdr:colOff>101600</xdr:colOff>
      <xdr:row>76</xdr:row>
      <xdr:rowOff>70873</xdr:rowOff>
    </xdr:to>
    <xdr:sp macro="" textlink="">
      <xdr:nvSpPr>
        <xdr:cNvPr id="874" name="楕円 873"/>
        <xdr:cNvSpPr/>
      </xdr:nvSpPr>
      <xdr:spPr>
        <a:xfrm>
          <a:off x="20383500" y="1299947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87401</xdr:rowOff>
    </xdr:from>
    <xdr:ext cx="599010" cy="259045"/>
    <xdr:sp macro="" textlink="">
      <xdr:nvSpPr>
        <xdr:cNvPr id="875" name="テキスト ボックス 874"/>
        <xdr:cNvSpPr txBox="1"/>
      </xdr:nvSpPr>
      <xdr:spPr>
        <a:xfrm>
          <a:off x="20134795" y="12774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170605</xdr:rowOff>
    </xdr:from>
    <xdr:to>
      <xdr:col>102</xdr:col>
      <xdr:colOff>165100</xdr:colOff>
      <xdr:row>76</xdr:row>
      <xdr:rowOff>100755</xdr:rowOff>
    </xdr:to>
    <xdr:sp macro="" textlink="">
      <xdr:nvSpPr>
        <xdr:cNvPr id="876" name="楕円 875"/>
        <xdr:cNvSpPr/>
      </xdr:nvSpPr>
      <xdr:spPr>
        <a:xfrm>
          <a:off x="19494500" y="1302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117282</xdr:rowOff>
    </xdr:from>
    <xdr:ext cx="599010" cy="259045"/>
    <xdr:sp macro="" textlink="">
      <xdr:nvSpPr>
        <xdr:cNvPr id="877" name="テキスト ボックス 876"/>
        <xdr:cNvSpPr txBox="1"/>
      </xdr:nvSpPr>
      <xdr:spPr>
        <a:xfrm>
          <a:off x="19245795" y="12804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152054</xdr:rowOff>
    </xdr:from>
    <xdr:to>
      <xdr:col>98</xdr:col>
      <xdr:colOff>38100</xdr:colOff>
      <xdr:row>76</xdr:row>
      <xdr:rowOff>82204</xdr:rowOff>
    </xdr:to>
    <xdr:sp macro="" textlink="">
      <xdr:nvSpPr>
        <xdr:cNvPr id="878" name="楕円 877"/>
        <xdr:cNvSpPr/>
      </xdr:nvSpPr>
      <xdr:spPr>
        <a:xfrm>
          <a:off x="18605500" y="1301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98731</xdr:rowOff>
    </xdr:from>
    <xdr:ext cx="599010" cy="259045"/>
    <xdr:sp macro="" textlink="">
      <xdr:nvSpPr>
        <xdr:cNvPr id="879" name="テキスト ボックス 878"/>
        <xdr:cNvSpPr txBox="1"/>
      </xdr:nvSpPr>
      <xdr:spPr>
        <a:xfrm>
          <a:off x="18356795" y="12786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0" name="直線コネクタ 889"/>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1" name="テキスト ボックス 890"/>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93</xdr:row>
      <xdr:rowOff>168927</xdr:rowOff>
    </xdr:from>
    <xdr:ext cx="531299" cy="259045"/>
    <xdr:sp macro="" textlink="">
      <xdr:nvSpPr>
        <xdr:cNvPr id="893" name="テキスト ボックス 892"/>
        <xdr:cNvSpPr txBox="1"/>
      </xdr:nvSpPr>
      <xdr:spPr>
        <a:xfrm>
          <a:off x="17756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4" name="直線コネクタ 893"/>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90</xdr:row>
      <xdr:rowOff>111777</xdr:rowOff>
    </xdr:from>
    <xdr:ext cx="531299" cy="259045"/>
    <xdr:sp macro="" textlink="">
      <xdr:nvSpPr>
        <xdr:cNvPr id="895" name="テキスト ボックス 894"/>
        <xdr:cNvSpPr txBox="1"/>
      </xdr:nvSpPr>
      <xdr:spPr>
        <a:xfrm>
          <a:off x="17756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897" name="テキスト ボックス 896"/>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25400</xdr:rowOff>
    </xdr:from>
    <xdr:to>
      <xdr:col>116</xdr:col>
      <xdr:colOff>62864</xdr:colOff>
      <xdr:row>98</xdr:row>
      <xdr:rowOff>25400</xdr:rowOff>
    </xdr:to>
    <xdr:cxnSp macro="">
      <xdr:nvCxnSpPr>
        <xdr:cNvPr id="899" name="直線コネクタ 898"/>
        <xdr:cNvCxnSpPr/>
      </xdr:nvCxnSpPr>
      <xdr:spPr>
        <a:xfrm>
          <a:off x="22159595" y="16827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0" name="前年度繰上充用金最小値テキスト"/>
        <xdr:cNvSpPr txBox="1"/>
      </xdr:nvSpPr>
      <xdr:spPr>
        <a:xfrm>
          <a:off x="2221230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1" name="直線コネクタ 900"/>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67327</xdr:rowOff>
    </xdr:from>
    <xdr:ext cx="249299" cy="259045"/>
    <xdr:sp macro="" textlink="">
      <xdr:nvSpPr>
        <xdr:cNvPr id="902" name="前年度繰上充用金最大値テキスト"/>
        <xdr:cNvSpPr txBox="1"/>
      </xdr:nvSpPr>
      <xdr:spPr>
        <a:xfrm>
          <a:off x="22212300" y="16526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3" name="直線コネクタ 902"/>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4" name="直線コネクタ 903"/>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124477</xdr:rowOff>
    </xdr:from>
    <xdr:ext cx="249299" cy="259045"/>
    <xdr:sp macro="" textlink="">
      <xdr:nvSpPr>
        <xdr:cNvPr id="905" name="前年度繰上充用金平均値テキスト"/>
        <xdr:cNvSpPr txBox="1"/>
      </xdr:nvSpPr>
      <xdr:spPr>
        <a:xfrm>
          <a:off x="22212300" y="16755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06" name="フローチャート: 判断 905"/>
        <xdr:cNvSpPr/>
      </xdr:nvSpPr>
      <xdr:spPr>
        <a:xfrm>
          <a:off x="221107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91</xdr:row>
      <xdr:rowOff>40717</xdr:rowOff>
    </xdr:from>
    <xdr:to>
      <xdr:col>111</xdr:col>
      <xdr:colOff>177800</xdr:colOff>
      <xdr:row>98</xdr:row>
      <xdr:rowOff>25400</xdr:rowOff>
    </xdr:to>
    <xdr:cxnSp macro="">
      <xdr:nvCxnSpPr>
        <xdr:cNvPr id="907" name="直線コネクタ 906"/>
        <xdr:cNvCxnSpPr/>
      </xdr:nvCxnSpPr>
      <xdr:spPr>
        <a:xfrm>
          <a:off x="20434300" y="15642667"/>
          <a:ext cx="889000" cy="1184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08" name="フローチャート: 判断 907"/>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09" name="テキスト ボックス 908"/>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91</xdr:row>
      <xdr:rowOff>40717</xdr:rowOff>
    </xdr:from>
    <xdr:to>
      <xdr:col>107</xdr:col>
      <xdr:colOff>50800</xdr:colOff>
      <xdr:row>98</xdr:row>
      <xdr:rowOff>25400</xdr:rowOff>
    </xdr:to>
    <xdr:cxnSp macro="">
      <xdr:nvCxnSpPr>
        <xdr:cNvPr id="910" name="直線コネクタ 909"/>
        <xdr:cNvCxnSpPr/>
      </xdr:nvCxnSpPr>
      <xdr:spPr>
        <a:xfrm flipV="1">
          <a:off x="19545300" y="15642667"/>
          <a:ext cx="889000" cy="1184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142278</xdr:rowOff>
    </xdr:from>
    <xdr:to>
      <xdr:col>107</xdr:col>
      <xdr:colOff>101600</xdr:colOff>
      <xdr:row>98</xdr:row>
      <xdr:rowOff>72428</xdr:rowOff>
    </xdr:to>
    <xdr:sp macro="" textlink="">
      <xdr:nvSpPr>
        <xdr:cNvPr id="911" name="フローチャート: 判断 910"/>
        <xdr:cNvSpPr/>
      </xdr:nvSpPr>
      <xdr:spPr>
        <a:xfrm>
          <a:off x="20383500" y="167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98</xdr:row>
      <xdr:rowOff>63555</xdr:rowOff>
    </xdr:from>
    <xdr:ext cx="313932" cy="259045"/>
    <xdr:sp macro="" textlink="">
      <xdr:nvSpPr>
        <xdr:cNvPr id="912" name="テキスト ボックス 911"/>
        <xdr:cNvSpPr txBox="1"/>
      </xdr:nvSpPr>
      <xdr:spPr>
        <a:xfrm>
          <a:off x="20277333" y="168656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3" name="直線コネクタ 912"/>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14" name="フローチャート: 判断 913"/>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15" name="テキスト ボックス 914"/>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16" name="フローチャート: 判断 915"/>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17" name="テキスト ボックス 916"/>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3" name="楕円 922"/>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10177</xdr:rowOff>
    </xdr:from>
    <xdr:ext cx="249299" cy="259045"/>
    <xdr:sp macro="" textlink="">
      <xdr:nvSpPr>
        <xdr:cNvPr id="924" name="前年度繰上充用金該当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25" name="楕円 924"/>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26" name="テキスト ボックス 925"/>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90</xdr:row>
      <xdr:rowOff>161367</xdr:rowOff>
    </xdr:from>
    <xdr:to>
      <xdr:col>107</xdr:col>
      <xdr:colOff>101600</xdr:colOff>
      <xdr:row>91</xdr:row>
      <xdr:rowOff>91517</xdr:rowOff>
    </xdr:to>
    <xdr:sp macro="" textlink="">
      <xdr:nvSpPr>
        <xdr:cNvPr id="927" name="楕円 926"/>
        <xdr:cNvSpPr/>
      </xdr:nvSpPr>
      <xdr:spPr>
        <a:xfrm>
          <a:off x="20383500" y="15591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89</xdr:row>
      <xdr:rowOff>108044</xdr:rowOff>
    </xdr:from>
    <xdr:ext cx="534377" cy="259045"/>
    <xdr:sp macro="" textlink="">
      <xdr:nvSpPr>
        <xdr:cNvPr id="928" name="テキスト ボックス 927"/>
        <xdr:cNvSpPr txBox="1"/>
      </xdr:nvSpPr>
      <xdr:spPr>
        <a:xfrm>
          <a:off x="20167111" y="1536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29" name="楕円 928"/>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0" name="テキスト ボックス 929"/>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1" name="楕円 930"/>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96</xdr:row>
      <xdr:rowOff>92727</xdr:rowOff>
    </xdr:from>
    <xdr:ext cx="249299" cy="259045"/>
    <xdr:sp macro="" textlink="">
      <xdr:nvSpPr>
        <xdr:cNvPr id="932" name="テキスト ボックス 931"/>
        <xdr:cNvSpPr txBox="1"/>
      </xdr:nvSpPr>
      <xdr:spPr>
        <a:xfrm>
          <a:off x="18531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主に人件費、維持補修費、補助費、普通建設事業費、公債費が類似団体の平均を上回っているが、これは、類似団体における人口規模が</a:t>
          </a:r>
          <a:r>
            <a:rPr kumimoji="1" lang="en-US" altLang="ja-JP" sz="1100" b="0" i="0" baseline="0">
              <a:solidFill>
                <a:schemeClr val="dk1"/>
              </a:solidFill>
              <a:effectLst/>
              <a:latin typeface="+mn-lt"/>
              <a:ea typeface="+mn-ea"/>
              <a:cs typeface="+mn-cs"/>
            </a:rPr>
            <a:t>5,000</a:t>
          </a:r>
          <a:r>
            <a:rPr kumimoji="1" lang="ja-JP" altLang="ja-JP" sz="1100" b="0" i="0" baseline="0">
              <a:solidFill>
                <a:schemeClr val="dk1"/>
              </a:solidFill>
              <a:effectLst/>
              <a:latin typeface="+mn-lt"/>
              <a:ea typeface="+mn-ea"/>
              <a:cs typeface="+mn-cs"/>
            </a:rPr>
            <a:t>人未満であるのに対し、当村の人口は約</a:t>
          </a:r>
          <a:r>
            <a:rPr kumimoji="1" lang="en-US" altLang="ja-JP" sz="1100" b="0" i="0" baseline="0">
              <a:solidFill>
                <a:schemeClr val="dk1"/>
              </a:solidFill>
              <a:effectLst/>
              <a:latin typeface="+mn-lt"/>
              <a:ea typeface="+mn-ea"/>
              <a:cs typeface="+mn-cs"/>
            </a:rPr>
            <a:t>1,000</a:t>
          </a:r>
          <a:r>
            <a:rPr kumimoji="1" lang="ja-JP" altLang="en-US" sz="1100" b="0" i="0" baseline="0">
              <a:solidFill>
                <a:schemeClr val="dk1"/>
              </a:solidFill>
              <a:effectLst/>
              <a:latin typeface="+mn-lt"/>
              <a:ea typeface="+mn-ea"/>
              <a:cs typeface="+mn-cs"/>
            </a:rPr>
            <a:t>人と</a:t>
          </a:r>
          <a:r>
            <a:rPr kumimoji="1" lang="ja-JP" altLang="ja-JP" sz="1100" b="0" i="0" baseline="0">
              <a:solidFill>
                <a:schemeClr val="dk1"/>
              </a:solidFill>
              <a:effectLst/>
              <a:latin typeface="+mn-lt"/>
              <a:ea typeface="+mn-ea"/>
              <a:cs typeface="+mn-cs"/>
            </a:rPr>
            <a:t>規模が違う点にあり、必ずしも人口規模に単純比例するものではない</a:t>
          </a:r>
          <a:r>
            <a:rPr kumimoji="1" lang="ja-JP" altLang="en-US" sz="1100" b="0" i="0" baseline="0">
              <a:solidFill>
                <a:schemeClr val="dk1"/>
              </a:solidFill>
              <a:effectLst/>
              <a:latin typeface="+mn-lt"/>
              <a:ea typeface="+mn-ea"/>
              <a:cs typeface="+mn-cs"/>
            </a:rPr>
            <a:t>が、</a:t>
          </a:r>
          <a:r>
            <a:rPr kumimoji="1" lang="ja-JP" altLang="ja-JP" sz="1100" b="0" i="0" baseline="0">
              <a:solidFill>
                <a:schemeClr val="dk1"/>
              </a:solidFill>
              <a:effectLst/>
              <a:latin typeface="+mn-lt"/>
              <a:ea typeface="+mn-ea"/>
              <a:cs typeface="+mn-cs"/>
            </a:rPr>
            <a:t>行政経費全体をもって今後も健全化に努める。なお、公債費については、</a:t>
          </a:r>
          <a:r>
            <a:rPr kumimoji="1" lang="en-US" altLang="ja-JP" sz="1100" b="0" i="0" baseline="0">
              <a:solidFill>
                <a:schemeClr val="dk1"/>
              </a:solidFill>
              <a:effectLst/>
              <a:latin typeface="+mn-lt"/>
              <a:ea typeface="+mn-ea"/>
              <a:cs typeface="+mn-cs"/>
            </a:rPr>
            <a:t>R1</a:t>
          </a:r>
          <a:r>
            <a:rPr kumimoji="1" lang="ja-JP" altLang="en-US" sz="1100" b="0" i="0" baseline="0">
              <a:solidFill>
                <a:schemeClr val="dk1"/>
              </a:solidFill>
              <a:effectLst/>
              <a:latin typeface="+mn-lt"/>
              <a:ea typeface="+mn-ea"/>
              <a:cs typeface="+mn-cs"/>
            </a:rPr>
            <a:t>年度に</a:t>
          </a:r>
          <a:r>
            <a:rPr kumimoji="1" lang="ja-JP" altLang="ja-JP" sz="1100" b="0" i="0" baseline="0">
              <a:solidFill>
                <a:schemeClr val="dk1"/>
              </a:solidFill>
              <a:effectLst/>
              <a:latin typeface="+mn-lt"/>
              <a:ea typeface="+mn-ea"/>
              <a:cs typeface="+mn-cs"/>
            </a:rPr>
            <a:t>過疎対策事業債の</a:t>
          </a:r>
          <a:r>
            <a:rPr kumimoji="1" lang="ja-JP" altLang="en-US" sz="1100" b="0" i="0" baseline="0">
              <a:solidFill>
                <a:schemeClr val="dk1"/>
              </a:solidFill>
              <a:effectLst/>
              <a:latin typeface="+mn-lt"/>
              <a:ea typeface="+mn-ea"/>
              <a:cs typeface="+mn-cs"/>
            </a:rPr>
            <a:t>一部</a:t>
          </a:r>
          <a:r>
            <a:rPr kumimoji="1" lang="ja-JP" altLang="ja-JP" sz="1100" b="0" i="0" baseline="0">
              <a:solidFill>
                <a:schemeClr val="dk1"/>
              </a:solidFill>
              <a:effectLst/>
              <a:latin typeface="+mn-lt"/>
              <a:ea typeface="+mn-ea"/>
              <a:cs typeface="+mn-cs"/>
            </a:rPr>
            <a:t>繰上償還を実施したことによ</a:t>
          </a:r>
          <a:r>
            <a:rPr kumimoji="1" lang="ja-JP" altLang="en-US" sz="1100" b="0" i="0" baseline="0">
              <a:solidFill>
                <a:schemeClr val="dk1"/>
              </a:solidFill>
              <a:effectLst/>
              <a:latin typeface="+mn-lt"/>
              <a:ea typeface="+mn-ea"/>
              <a:cs typeface="+mn-cs"/>
            </a:rPr>
            <a:t>り</a:t>
          </a:r>
          <a:r>
            <a:rPr kumimoji="1" lang="ja-JP" altLang="ja-JP" sz="1100" b="0" i="0" baseline="0">
              <a:solidFill>
                <a:schemeClr val="dk1"/>
              </a:solidFill>
              <a:effectLst/>
              <a:latin typeface="+mn-lt"/>
              <a:ea typeface="+mn-ea"/>
              <a:cs typeface="+mn-cs"/>
            </a:rPr>
            <a:t>増加</a:t>
          </a:r>
          <a:r>
            <a:rPr kumimoji="1" lang="ja-JP" altLang="en-US" sz="1100" b="0" i="0" baseline="0">
              <a:solidFill>
                <a:schemeClr val="dk1"/>
              </a:solidFill>
              <a:effectLst/>
              <a:latin typeface="+mn-lt"/>
              <a:ea typeface="+mn-ea"/>
              <a:cs typeface="+mn-cs"/>
            </a:rPr>
            <a:t>した。</a:t>
          </a:r>
          <a:r>
            <a:rPr kumimoji="1" lang="ja-JP" altLang="ja-JP" sz="1100" b="0" i="0" baseline="0">
              <a:solidFill>
                <a:schemeClr val="dk1"/>
              </a:solidFill>
              <a:effectLst/>
              <a:latin typeface="+mn-lt"/>
              <a:ea typeface="+mn-ea"/>
              <a:cs typeface="+mn-cs"/>
            </a:rPr>
            <a:t>今後も施策の重点化を図りながら新規地方債の発行の抑制に努めていく。</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北海道西興部村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1,058
1,031
308.08
2,679,506
2,654,452
24,754
1,400,901
3,991,487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6712</xdr:rowOff>
    </xdr:from>
    <xdr:to>
      <xdr:col>24</xdr:col>
      <xdr:colOff>62865</xdr:colOff>
      <xdr:row>38</xdr:row>
      <xdr:rowOff>92818</xdr:rowOff>
    </xdr:to>
    <xdr:cxnSp macro="">
      <xdr:nvCxnSpPr>
        <xdr:cNvPr id="55" name="直線コネクタ 54"/>
        <xdr:cNvCxnSpPr/>
      </xdr:nvCxnSpPr>
      <xdr:spPr>
        <a:xfrm flipV="1">
          <a:off x="4633595" y="5321662"/>
          <a:ext cx="1270" cy="1286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96645</xdr:rowOff>
    </xdr:from>
    <xdr:ext cx="469744" cy="259045"/>
    <xdr:sp macro="" textlink="">
      <xdr:nvSpPr>
        <xdr:cNvPr id="56" name="議会費最小値テキスト"/>
        <xdr:cNvSpPr txBox="1"/>
      </xdr:nvSpPr>
      <xdr:spPr>
        <a:xfrm>
          <a:off x="4686300" y="6611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92818</xdr:rowOff>
    </xdr:from>
    <xdr:to>
      <xdr:col>24</xdr:col>
      <xdr:colOff>152400</xdr:colOff>
      <xdr:row>38</xdr:row>
      <xdr:rowOff>92818</xdr:rowOff>
    </xdr:to>
    <xdr:cxnSp macro="">
      <xdr:nvCxnSpPr>
        <xdr:cNvPr id="57" name="直線コネクタ 56"/>
        <xdr:cNvCxnSpPr/>
      </xdr:nvCxnSpPr>
      <xdr:spPr>
        <a:xfrm>
          <a:off x="4546600" y="660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124839</xdr:rowOff>
    </xdr:from>
    <xdr:ext cx="534377" cy="259045"/>
    <xdr:sp macro="" textlink="">
      <xdr:nvSpPr>
        <xdr:cNvPr id="58" name="議会費最大値テキスト"/>
        <xdr:cNvSpPr txBox="1"/>
      </xdr:nvSpPr>
      <xdr:spPr>
        <a:xfrm>
          <a:off x="4686300" y="5096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6712</xdr:rowOff>
    </xdr:from>
    <xdr:to>
      <xdr:col>24</xdr:col>
      <xdr:colOff>152400</xdr:colOff>
      <xdr:row>31</xdr:row>
      <xdr:rowOff>6712</xdr:rowOff>
    </xdr:to>
    <xdr:cxnSp macro="">
      <xdr:nvCxnSpPr>
        <xdr:cNvPr id="59" name="直線コネクタ 58"/>
        <xdr:cNvCxnSpPr/>
      </xdr:nvCxnSpPr>
      <xdr:spPr>
        <a:xfrm>
          <a:off x="4546600" y="5321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123450</xdr:rowOff>
    </xdr:from>
    <xdr:to>
      <xdr:col>24</xdr:col>
      <xdr:colOff>63500</xdr:colOff>
      <xdr:row>34</xdr:row>
      <xdr:rowOff>169570</xdr:rowOff>
    </xdr:to>
    <xdr:cxnSp macro="">
      <xdr:nvCxnSpPr>
        <xdr:cNvPr id="60" name="直線コネクタ 59"/>
        <xdr:cNvCxnSpPr/>
      </xdr:nvCxnSpPr>
      <xdr:spPr>
        <a:xfrm>
          <a:off x="3797300" y="5952750"/>
          <a:ext cx="838200" cy="46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159338</xdr:rowOff>
    </xdr:from>
    <xdr:ext cx="534377" cy="259045"/>
    <xdr:sp macro="" textlink="">
      <xdr:nvSpPr>
        <xdr:cNvPr id="61" name="議会費平均値テキスト"/>
        <xdr:cNvSpPr txBox="1"/>
      </xdr:nvSpPr>
      <xdr:spPr>
        <a:xfrm>
          <a:off x="4686300" y="6331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9461</xdr:rowOff>
    </xdr:from>
    <xdr:to>
      <xdr:col>24</xdr:col>
      <xdr:colOff>114300</xdr:colOff>
      <xdr:row>37</xdr:row>
      <xdr:rowOff>111061</xdr:rowOff>
    </xdr:to>
    <xdr:sp macro="" textlink="">
      <xdr:nvSpPr>
        <xdr:cNvPr id="62" name="フローチャート: 判断 61"/>
        <xdr:cNvSpPr/>
      </xdr:nvSpPr>
      <xdr:spPr>
        <a:xfrm>
          <a:off x="45847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123450</xdr:rowOff>
    </xdr:from>
    <xdr:to>
      <xdr:col>19</xdr:col>
      <xdr:colOff>177800</xdr:colOff>
      <xdr:row>34</xdr:row>
      <xdr:rowOff>131661</xdr:rowOff>
    </xdr:to>
    <xdr:cxnSp macro="">
      <xdr:nvCxnSpPr>
        <xdr:cNvPr id="63" name="直線コネクタ 62"/>
        <xdr:cNvCxnSpPr/>
      </xdr:nvCxnSpPr>
      <xdr:spPr>
        <a:xfrm flipV="1">
          <a:off x="2908300" y="5952750"/>
          <a:ext cx="889000" cy="8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170129</xdr:rowOff>
    </xdr:from>
    <xdr:to>
      <xdr:col>20</xdr:col>
      <xdr:colOff>38100</xdr:colOff>
      <xdr:row>37</xdr:row>
      <xdr:rowOff>100279</xdr:rowOff>
    </xdr:to>
    <xdr:sp macro="" textlink="">
      <xdr:nvSpPr>
        <xdr:cNvPr id="64" name="フローチャート: 判断 63"/>
        <xdr:cNvSpPr/>
      </xdr:nvSpPr>
      <xdr:spPr>
        <a:xfrm>
          <a:off x="3746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91406</xdr:rowOff>
    </xdr:from>
    <xdr:ext cx="534377" cy="259045"/>
    <xdr:sp macro="" textlink="">
      <xdr:nvSpPr>
        <xdr:cNvPr id="65" name="テキスト ボックス 64"/>
        <xdr:cNvSpPr txBox="1"/>
      </xdr:nvSpPr>
      <xdr:spPr>
        <a:xfrm>
          <a:off x="3530111" y="643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131661</xdr:rowOff>
    </xdr:from>
    <xdr:to>
      <xdr:col>15</xdr:col>
      <xdr:colOff>50800</xdr:colOff>
      <xdr:row>34</xdr:row>
      <xdr:rowOff>132480</xdr:rowOff>
    </xdr:to>
    <xdr:cxnSp macro="">
      <xdr:nvCxnSpPr>
        <xdr:cNvPr id="66" name="直線コネクタ 65"/>
        <xdr:cNvCxnSpPr/>
      </xdr:nvCxnSpPr>
      <xdr:spPr>
        <a:xfrm flipV="1">
          <a:off x="2019300" y="5960961"/>
          <a:ext cx="889000" cy="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5252</xdr:rowOff>
    </xdr:from>
    <xdr:to>
      <xdr:col>15</xdr:col>
      <xdr:colOff>101600</xdr:colOff>
      <xdr:row>37</xdr:row>
      <xdr:rowOff>106852</xdr:rowOff>
    </xdr:to>
    <xdr:sp macro="" textlink="">
      <xdr:nvSpPr>
        <xdr:cNvPr id="67" name="フローチャート: 判断 66"/>
        <xdr:cNvSpPr/>
      </xdr:nvSpPr>
      <xdr:spPr>
        <a:xfrm>
          <a:off x="2857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97979</xdr:rowOff>
    </xdr:from>
    <xdr:ext cx="534377" cy="259045"/>
    <xdr:sp macro="" textlink="">
      <xdr:nvSpPr>
        <xdr:cNvPr id="68" name="テキスト ボックス 67"/>
        <xdr:cNvSpPr txBox="1"/>
      </xdr:nvSpPr>
      <xdr:spPr>
        <a:xfrm>
          <a:off x="2641111" y="644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122155</xdr:rowOff>
    </xdr:from>
    <xdr:to>
      <xdr:col>10</xdr:col>
      <xdr:colOff>114300</xdr:colOff>
      <xdr:row>34</xdr:row>
      <xdr:rowOff>132480</xdr:rowOff>
    </xdr:to>
    <xdr:cxnSp macro="">
      <xdr:nvCxnSpPr>
        <xdr:cNvPr id="69" name="直線コネクタ 68"/>
        <xdr:cNvCxnSpPr/>
      </xdr:nvCxnSpPr>
      <xdr:spPr>
        <a:xfrm>
          <a:off x="1130300" y="5951455"/>
          <a:ext cx="889000" cy="1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2984</xdr:rowOff>
    </xdr:from>
    <xdr:to>
      <xdr:col>10</xdr:col>
      <xdr:colOff>165100</xdr:colOff>
      <xdr:row>37</xdr:row>
      <xdr:rowOff>104584</xdr:rowOff>
    </xdr:to>
    <xdr:sp macro="" textlink="">
      <xdr:nvSpPr>
        <xdr:cNvPr id="70" name="フローチャート: 判断 69"/>
        <xdr:cNvSpPr/>
      </xdr:nvSpPr>
      <xdr:spPr>
        <a:xfrm>
          <a:off x="1968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95711</xdr:rowOff>
    </xdr:from>
    <xdr:ext cx="534377" cy="259045"/>
    <xdr:sp macro="" textlink="">
      <xdr:nvSpPr>
        <xdr:cNvPr id="71" name="テキスト ボックス 70"/>
        <xdr:cNvSpPr txBox="1"/>
      </xdr:nvSpPr>
      <xdr:spPr>
        <a:xfrm>
          <a:off x="1752111" y="643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3270</xdr:rowOff>
    </xdr:from>
    <xdr:to>
      <xdr:col>6</xdr:col>
      <xdr:colOff>38100</xdr:colOff>
      <xdr:row>37</xdr:row>
      <xdr:rowOff>104870</xdr:rowOff>
    </xdr:to>
    <xdr:sp macro="" textlink="">
      <xdr:nvSpPr>
        <xdr:cNvPr id="72" name="フローチャート: 判断 71"/>
        <xdr:cNvSpPr/>
      </xdr:nvSpPr>
      <xdr:spPr>
        <a:xfrm>
          <a:off x="1079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95997</xdr:rowOff>
    </xdr:from>
    <xdr:ext cx="534377" cy="259045"/>
    <xdr:sp macro="" textlink="">
      <xdr:nvSpPr>
        <xdr:cNvPr id="73" name="テキスト ボックス 72"/>
        <xdr:cNvSpPr txBox="1"/>
      </xdr:nvSpPr>
      <xdr:spPr>
        <a:xfrm>
          <a:off x="863111" y="643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118770</xdr:rowOff>
    </xdr:from>
    <xdr:to>
      <xdr:col>24</xdr:col>
      <xdr:colOff>114300</xdr:colOff>
      <xdr:row>35</xdr:row>
      <xdr:rowOff>48920</xdr:rowOff>
    </xdr:to>
    <xdr:sp macro="" textlink="">
      <xdr:nvSpPr>
        <xdr:cNvPr id="79" name="楕円 78"/>
        <xdr:cNvSpPr/>
      </xdr:nvSpPr>
      <xdr:spPr>
        <a:xfrm>
          <a:off x="4584700" y="594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141647</xdr:rowOff>
    </xdr:from>
    <xdr:ext cx="534377" cy="259045"/>
    <xdr:sp macro="" textlink="">
      <xdr:nvSpPr>
        <xdr:cNvPr id="80" name="議会費該当値テキスト"/>
        <xdr:cNvSpPr txBox="1"/>
      </xdr:nvSpPr>
      <xdr:spPr>
        <a:xfrm>
          <a:off x="4686300" y="5799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72650</xdr:rowOff>
    </xdr:from>
    <xdr:to>
      <xdr:col>20</xdr:col>
      <xdr:colOff>38100</xdr:colOff>
      <xdr:row>35</xdr:row>
      <xdr:rowOff>2800</xdr:rowOff>
    </xdr:to>
    <xdr:sp macro="" textlink="">
      <xdr:nvSpPr>
        <xdr:cNvPr id="81" name="楕円 80"/>
        <xdr:cNvSpPr/>
      </xdr:nvSpPr>
      <xdr:spPr>
        <a:xfrm>
          <a:off x="3746500" y="590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19327</xdr:rowOff>
    </xdr:from>
    <xdr:ext cx="534377" cy="259045"/>
    <xdr:sp macro="" textlink="">
      <xdr:nvSpPr>
        <xdr:cNvPr id="82" name="テキスト ボックス 81"/>
        <xdr:cNvSpPr txBox="1"/>
      </xdr:nvSpPr>
      <xdr:spPr>
        <a:xfrm>
          <a:off x="3530111" y="5677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80861</xdr:rowOff>
    </xdr:from>
    <xdr:to>
      <xdr:col>15</xdr:col>
      <xdr:colOff>101600</xdr:colOff>
      <xdr:row>35</xdr:row>
      <xdr:rowOff>11011</xdr:rowOff>
    </xdr:to>
    <xdr:sp macro="" textlink="">
      <xdr:nvSpPr>
        <xdr:cNvPr id="83" name="楕円 82"/>
        <xdr:cNvSpPr/>
      </xdr:nvSpPr>
      <xdr:spPr>
        <a:xfrm>
          <a:off x="2857500" y="5910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27538</xdr:rowOff>
    </xdr:from>
    <xdr:ext cx="534377" cy="259045"/>
    <xdr:sp macro="" textlink="">
      <xdr:nvSpPr>
        <xdr:cNvPr id="84" name="テキスト ボックス 83"/>
        <xdr:cNvSpPr txBox="1"/>
      </xdr:nvSpPr>
      <xdr:spPr>
        <a:xfrm>
          <a:off x="2641111" y="5685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81680</xdr:rowOff>
    </xdr:from>
    <xdr:to>
      <xdr:col>10</xdr:col>
      <xdr:colOff>165100</xdr:colOff>
      <xdr:row>35</xdr:row>
      <xdr:rowOff>11830</xdr:rowOff>
    </xdr:to>
    <xdr:sp macro="" textlink="">
      <xdr:nvSpPr>
        <xdr:cNvPr id="85" name="楕円 84"/>
        <xdr:cNvSpPr/>
      </xdr:nvSpPr>
      <xdr:spPr>
        <a:xfrm>
          <a:off x="1968500" y="591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28357</xdr:rowOff>
    </xdr:from>
    <xdr:ext cx="534377" cy="259045"/>
    <xdr:sp macro="" textlink="">
      <xdr:nvSpPr>
        <xdr:cNvPr id="86" name="テキスト ボックス 85"/>
        <xdr:cNvSpPr txBox="1"/>
      </xdr:nvSpPr>
      <xdr:spPr>
        <a:xfrm>
          <a:off x="1752111" y="568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71355</xdr:rowOff>
    </xdr:from>
    <xdr:to>
      <xdr:col>6</xdr:col>
      <xdr:colOff>38100</xdr:colOff>
      <xdr:row>35</xdr:row>
      <xdr:rowOff>1505</xdr:rowOff>
    </xdr:to>
    <xdr:sp macro="" textlink="">
      <xdr:nvSpPr>
        <xdr:cNvPr id="87" name="楕円 86"/>
        <xdr:cNvSpPr/>
      </xdr:nvSpPr>
      <xdr:spPr>
        <a:xfrm>
          <a:off x="1079500" y="590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18032</xdr:rowOff>
    </xdr:from>
    <xdr:ext cx="534377" cy="259045"/>
    <xdr:sp macro="" textlink="">
      <xdr:nvSpPr>
        <xdr:cNvPr id="88" name="テキスト ボックス 87"/>
        <xdr:cNvSpPr txBox="1"/>
      </xdr:nvSpPr>
      <xdr:spPr>
        <a:xfrm>
          <a:off x="863111" y="5675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76202</xdr:rowOff>
    </xdr:from>
    <xdr:to>
      <xdr:col>24</xdr:col>
      <xdr:colOff>62865</xdr:colOff>
      <xdr:row>58</xdr:row>
      <xdr:rowOff>54906</xdr:rowOff>
    </xdr:to>
    <xdr:cxnSp macro="">
      <xdr:nvCxnSpPr>
        <xdr:cNvPr id="110" name="直線コネクタ 109"/>
        <xdr:cNvCxnSpPr/>
      </xdr:nvCxnSpPr>
      <xdr:spPr>
        <a:xfrm flipV="1">
          <a:off x="4633595" y="8648702"/>
          <a:ext cx="1270" cy="1350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58733</xdr:rowOff>
    </xdr:from>
    <xdr:ext cx="599010" cy="259045"/>
    <xdr:sp macro="" textlink="">
      <xdr:nvSpPr>
        <xdr:cNvPr id="111" name="総務費最小値テキスト"/>
        <xdr:cNvSpPr txBox="1"/>
      </xdr:nvSpPr>
      <xdr:spPr>
        <a:xfrm>
          <a:off x="4686300" y="10002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54906</xdr:rowOff>
    </xdr:from>
    <xdr:to>
      <xdr:col>24</xdr:col>
      <xdr:colOff>152400</xdr:colOff>
      <xdr:row>58</xdr:row>
      <xdr:rowOff>54906</xdr:rowOff>
    </xdr:to>
    <xdr:cxnSp macro="">
      <xdr:nvCxnSpPr>
        <xdr:cNvPr id="112" name="直線コネクタ 111"/>
        <xdr:cNvCxnSpPr/>
      </xdr:nvCxnSpPr>
      <xdr:spPr>
        <a:xfrm>
          <a:off x="4546600" y="9999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22879</xdr:rowOff>
    </xdr:from>
    <xdr:ext cx="690189" cy="259045"/>
    <xdr:sp macro="" textlink="">
      <xdr:nvSpPr>
        <xdr:cNvPr id="113" name="総務費最大値テキスト"/>
        <xdr:cNvSpPr txBox="1"/>
      </xdr:nvSpPr>
      <xdr:spPr>
        <a:xfrm>
          <a:off x="4686300" y="84239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3,138,883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76202</xdr:rowOff>
    </xdr:from>
    <xdr:to>
      <xdr:col>24</xdr:col>
      <xdr:colOff>152400</xdr:colOff>
      <xdr:row>50</xdr:row>
      <xdr:rowOff>76202</xdr:rowOff>
    </xdr:to>
    <xdr:cxnSp macro="">
      <xdr:nvCxnSpPr>
        <xdr:cNvPr id="114" name="直線コネクタ 113"/>
        <xdr:cNvCxnSpPr/>
      </xdr:nvCxnSpPr>
      <xdr:spPr>
        <a:xfrm>
          <a:off x="4546600" y="8648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64474</xdr:rowOff>
    </xdr:from>
    <xdr:to>
      <xdr:col>24</xdr:col>
      <xdr:colOff>63500</xdr:colOff>
      <xdr:row>57</xdr:row>
      <xdr:rowOff>146092</xdr:rowOff>
    </xdr:to>
    <xdr:cxnSp macro="">
      <xdr:nvCxnSpPr>
        <xdr:cNvPr id="115" name="直線コネクタ 114"/>
        <xdr:cNvCxnSpPr/>
      </xdr:nvCxnSpPr>
      <xdr:spPr>
        <a:xfrm flipV="1">
          <a:off x="3797300" y="9837124"/>
          <a:ext cx="838200" cy="81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46345</xdr:rowOff>
    </xdr:from>
    <xdr:ext cx="599010" cy="259045"/>
    <xdr:sp macro="" textlink="">
      <xdr:nvSpPr>
        <xdr:cNvPr id="116" name="総務費平均値テキスト"/>
        <xdr:cNvSpPr txBox="1"/>
      </xdr:nvSpPr>
      <xdr:spPr>
        <a:xfrm>
          <a:off x="4686300" y="98189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67918</xdr:rowOff>
    </xdr:from>
    <xdr:to>
      <xdr:col>24</xdr:col>
      <xdr:colOff>114300</xdr:colOff>
      <xdr:row>57</xdr:row>
      <xdr:rowOff>169518</xdr:rowOff>
    </xdr:to>
    <xdr:sp macro="" textlink="">
      <xdr:nvSpPr>
        <xdr:cNvPr id="117" name="フローチャート: 判断 116"/>
        <xdr:cNvSpPr/>
      </xdr:nvSpPr>
      <xdr:spPr>
        <a:xfrm>
          <a:off x="4584700" y="984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125344</xdr:rowOff>
    </xdr:from>
    <xdr:to>
      <xdr:col>19</xdr:col>
      <xdr:colOff>177800</xdr:colOff>
      <xdr:row>57</xdr:row>
      <xdr:rowOff>146092</xdr:rowOff>
    </xdr:to>
    <xdr:cxnSp macro="">
      <xdr:nvCxnSpPr>
        <xdr:cNvPr id="118" name="直線コネクタ 117"/>
        <xdr:cNvCxnSpPr/>
      </xdr:nvCxnSpPr>
      <xdr:spPr>
        <a:xfrm>
          <a:off x="2908300" y="9897994"/>
          <a:ext cx="889000" cy="20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130863</xdr:rowOff>
    </xdr:from>
    <xdr:to>
      <xdr:col>20</xdr:col>
      <xdr:colOff>38100</xdr:colOff>
      <xdr:row>58</xdr:row>
      <xdr:rowOff>61013</xdr:rowOff>
    </xdr:to>
    <xdr:sp macro="" textlink="">
      <xdr:nvSpPr>
        <xdr:cNvPr id="119" name="フローチャート: 判断 118"/>
        <xdr:cNvSpPr/>
      </xdr:nvSpPr>
      <xdr:spPr>
        <a:xfrm>
          <a:off x="3746500" y="990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52140</xdr:rowOff>
    </xdr:from>
    <xdr:ext cx="599010" cy="259045"/>
    <xdr:sp macro="" textlink="">
      <xdr:nvSpPr>
        <xdr:cNvPr id="120" name="テキスト ボックス 119"/>
        <xdr:cNvSpPr txBox="1"/>
      </xdr:nvSpPr>
      <xdr:spPr>
        <a:xfrm>
          <a:off x="3497795" y="9996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166964</xdr:rowOff>
    </xdr:from>
    <xdr:to>
      <xdr:col>15</xdr:col>
      <xdr:colOff>50800</xdr:colOff>
      <xdr:row>57</xdr:row>
      <xdr:rowOff>125344</xdr:rowOff>
    </xdr:to>
    <xdr:cxnSp macro="">
      <xdr:nvCxnSpPr>
        <xdr:cNvPr id="121" name="直線コネクタ 120"/>
        <xdr:cNvCxnSpPr/>
      </xdr:nvCxnSpPr>
      <xdr:spPr>
        <a:xfrm>
          <a:off x="2019300" y="9768164"/>
          <a:ext cx="889000" cy="12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131283</xdr:rowOff>
    </xdr:from>
    <xdr:to>
      <xdr:col>15</xdr:col>
      <xdr:colOff>101600</xdr:colOff>
      <xdr:row>58</xdr:row>
      <xdr:rowOff>61433</xdr:rowOff>
    </xdr:to>
    <xdr:sp macro="" textlink="">
      <xdr:nvSpPr>
        <xdr:cNvPr id="122" name="フローチャート: 判断 121"/>
        <xdr:cNvSpPr/>
      </xdr:nvSpPr>
      <xdr:spPr>
        <a:xfrm>
          <a:off x="28575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52560</xdr:rowOff>
    </xdr:from>
    <xdr:ext cx="599010" cy="259045"/>
    <xdr:sp macro="" textlink="">
      <xdr:nvSpPr>
        <xdr:cNvPr id="123" name="テキスト ボックス 122"/>
        <xdr:cNvSpPr txBox="1"/>
      </xdr:nvSpPr>
      <xdr:spPr>
        <a:xfrm>
          <a:off x="2608795" y="9996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166964</xdr:rowOff>
    </xdr:from>
    <xdr:to>
      <xdr:col>10</xdr:col>
      <xdr:colOff>114300</xdr:colOff>
      <xdr:row>57</xdr:row>
      <xdr:rowOff>100416</xdr:rowOff>
    </xdr:to>
    <xdr:cxnSp macro="">
      <xdr:nvCxnSpPr>
        <xdr:cNvPr id="124" name="直線コネクタ 123"/>
        <xdr:cNvCxnSpPr/>
      </xdr:nvCxnSpPr>
      <xdr:spPr>
        <a:xfrm flipV="1">
          <a:off x="1130300" y="9768164"/>
          <a:ext cx="889000" cy="104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130604</xdr:rowOff>
    </xdr:from>
    <xdr:to>
      <xdr:col>10</xdr:col>
      <xdr:colOff>165100</xdr:colOff>
      <xdr:row>58</xdr:row>
      <xdr:rowOff>60754</xdr:rowOff>
    </xdr:to>
    <xdr:sp macro="" textlink="">
      <xdr:nvSpPr>
        <xdr:cNvPr id="125" name="フローチャート: 判断 124"/>
        <xdr:cNvSpPr/>
      </xdr:nvSpPr>
      <xdr:spPr>
        <a:xfrm>
          <a:off x="1968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51881</xdr:rowOff>
    </xdr:from>
    <xdr:ext cx="599010" cy="259045"/>
    <xdr:sp macro="" textlink="">
      <xdr:nvSpPr>
        <xdr:cNvPr id="126" name="テキスト ボックス 125"/>
        <xdr:cNvSpPr txBox="1"/>
      </xdr:nvSpPr>
      <xdr:spPr>
        <a:xfrm>
          <a:off x="1719795" y="9995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138298</xdr:rowOff>
    </xdr:from>
    <xdr:to>
      <xdr:col>6</xdr:col>
      <xdr:colOff>38100</xdr:colOff>
      <xdr:row>58</xdr:row>
      <xdr:rowOff>68448</xdr:rowOff>
    </xdr:to>
    <xdr:sp macro="" textlink="">
      <xdr:nvSpPr>
        <xdr:cNvPr id="127" name="フローチャート: 判断 126"/>
        <xdr:cNvSpPr/>
      </xdr:nvSpPr>
      <xdr:spPr>
        <a:xfrm>
          <a:off x="1079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59575</xdr:rowOff>
    </xdr:from>
    <xdr:ext cx="599010" cy="259045"/>
    <xdr:sp macro="" textlink="">
      <xdr:nvSpPr>
        <xdr:cNvPr id="128" name="テキスト ボックス 127"/>
        <xdr:cNvSpPr txBox="1"/>
      </xdr:nvSpPr>
      <xdr:spPr>
        <a:xfrm>
          <a:off x="830795" y="10003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13674</xdr:rowOff>
    </xdr:from>
    <xdr:to>
      <xdr:col>24</xdr:col>
      <xdr:colOff>114300</xdr:colOff>
      <xdr:row>57</xdr:row>
      <xdr:rowOff>115274</xdr:rowOff>
    </xdr:to>
    <xdr:sp macro="" textlink="">
      <xdr:nvSpPr>
        <xdr:cNvPr id="134" name="楕円 133"/>
        <xdr:cNvSpPr/>
      </xdr:nvSpPr>
      <xdr:spPr>
        <a:xfrm>
          <a:off x="4584700" y="9786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36551</xdr:rowOff>
    </xdr:from>
    <xdr:ext cx="599010" cy="259045"/>
    <xdr:sp macro="" textlink="">
      <xdr:nvSpPr>
        <xdr:cNvPr id="135" name="総務費該当値テキスト"/>
        <xdr:cNvSpPr txBox="1"/>
      </xdr:nvSpPr>
      <xdr:spPr>
        <a:xfrm>
          <a:off x="4686300" y="9637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95292</xdr:rowOff>
    </xdr:from>
    <xdr:to>
      <xdr:col>20</xdr:col>
      <xdr:colOff>38100</xdr:colOff>
      <xdr:row>58</xdr:row>
      <xdr:rowOff>25442</xdr:rowOff>
    </xdr:to>
    <xdr:sp macro="" textlink="">
      <xdr:nvSpPr>
        <xdr:cNvPr id="136" name="楕円 135"/>
        <xdr:cNvSpPr/>
      </xdr:nvSpPr>
      <xdr:spPr>
        <a:xfrm>
          <a:off x="3746500" y="986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41969</xdr:rowOff>
    </xdr:from>
    <xdr:ext cx="599010" cy="259045"/>
    <xdr:sp macro="" textlink="">
      <xdr:nvSpPr>
        <xdr:cNvPr id="137" name="テキスト ボックス 136"/>
        <xdr:cNvSpPr txBox="1"/>
      </xdr:nvSpPr>
      <xdr:spPr>
        <a:xfrm>
          <a:off x="3497795" y="9643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74544</xdr:rowOff>
    </xdr:from>
    <xdr:to>
      <xdr:col>15</xdr:col>
      <xdr:colOff>101600</xdr:colOff>
      <xdr:row>58</xdr:row>
      <xdr:rowOff>4694</xdr:rowOff>
    </xdr:to>
    <xdr:sp macro="" textlink="">
      <xdr:nvSpPr>
        <xdr:cNvPr id="138" name="楕円 137"/>
        <xdr:cNvSpPr/>
      </xdr:nvSpPr>
      <xdr:spPr>
        <a:xfrm>
          <a:off x="2857500" y="984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21221</xdr:rowOff>
    </xdr:from>
    <xdr:ext cx="599010" cy="259045"/>
    <xdr:sp macro="" textlink="">
      <xdr:nvSpPr>
        <xdr:cNvPr id="139" name="テキスト ボックス 138"/>
        <xdr:cNvSpPr txBox="1"/>
      </xdr:nvSpPr>
      <xdr:spPr>
        <a:xfrm>
          <a:off x="2608795" y="9622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116164</xdr:rowOff>
    </xdr:from>
    <xdr:to>
      <xdr:col>10</xdr:col>
      <xdr:colOff>165100</xdr:colOff>
      <xdr:row>57</xdr:row>
      <xdr:rowOff>46314</xdr:rowOff>
    </xdr:to>
    <xdr:sp macro="" textlink="">
      <xdr:nvSpPr>
        <xdr:cNvPr id="140" name="楕円 139"/>
        <xdr:cNvSpPr/>
      </xdr:nvSpPr>
      <xdr:spPr>
        <a:xfrm>
          <a:off x="1968500" y="9717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62841</xdr:rowOff>
    </xdr:from>
    <xdr:ext cx="599010" cy="259045"/>
    <xdr:sp macro="" textlink="">
      <xdr:nvSpPr>
        <xdr:cNvPr id="141" name="テキスト ボックス 140"/>
        <xdr:cNvSpPr txBox="1"/>
      </xdr:nvSpPr>
      <xdr:spPr>
        <a:xfrm>
          <a:off x="1719795" y="9492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49616</xdr:rowOff>
    </xdr:from>
    <xdr:to>
      <xdr:col>6</xdr:col>
      <xdr:colOff>38100</xdr:colOff>
      <xdr:row>57</xdr:row>
      <xdr:rowOff>151216</xdr:rowOff>
    </xdr:to>
    <xdr:sp macro="" textlink="">
      <xdr:nvSpPr>
        <xdr:cNvPr id="142" name="楕円 141"/>
        <xdr:cNvSpPr/>
      </xdr:nvSpPr>
      <xdr:spPr>
        <a:xfrm>
          <a:off x="1079500" y="982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167743</xdr:rowOff>
    </xdr:from>
    <xdr:ext cx="599010" cy="259045"/>
    <xdr:sp macro="" textlink="">
      <xdr:nvSpPr>
        <xdr:cNvPr id="143" name="テキスト ボックス 142"/>
        <xdr:cNvSpPr txBox="1"/>
      </xdr:nvSpPr>
      <xdr:spPr>
        <a:xfrm>
          <a:off x="830795" y="9597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5" name="テキスト ボックス 154"/>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5" name="テキスト ボックス 164"/>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78590</xdr:rowOff>
    </xdr:from>
    <xdr:to>
      <xdr:col>24</xdr:col>
      <xdr:colOff>62865</xdr:colOff>
      <xdr:row>77</xdr:row>
      <xdr:rowOff>151279</xdr:rowOff>
    </xdr:to>
    <xdr:cxnSp macro="">
      <xdr:nvCxnSpPr>
        <xdr:cNvPr id="167" name="直線コネクタ 166"/>
        <xdr:cNvCxnSpPr/>
      </xdr:nvCxnSpPr>
      <xdr:spPr>
        <a:xfrm flipV="1">
          <a:off x="4633595" y="12251540"/>
          <a:ext cx="1270" cy="1101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155106</xdr:rowOff>
    </xdr:from>
    <xdr:ext cx="599010" cy="259045"/>
    <xdr:sp macro="" textlink="">
      <xdr:nvSpPr>
        <xdr:cNvPr id="168" name="民生費最小値テキスト"/>
        <xdr:cNvSpPr txBox="1"/>
      </xdr:nvSpPr>
      <xdr:spPr>
        <a:xfrm>
          <a:off x="4686300" y="13356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151279</xdr:rowOff>
    </xdr:from>
    <xdr:to>
      <xdr:col>24</xdr:col>
      <xdr:colOff>152400</xdr:colOff>
      <xdr:row>77</xdr:row>
      <xdr:rowOff>151279</xdr:rowOff>
    </xdr:to>
    <xdr:cxnSp macro="">
      <xdr:nvCxnSpPr>
        <xdr:cNvPr id="169" name="直線コネクタ 168"/>
        <xdr:cNvCxnSpPr/>
      </xdr:nvCxnSpPr>
      <xdr:spPr>
        <a:xfrm>
          <a:off x="4546600" y="13352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25267</xdr:rowOff>
    </xdr:from>
    <xdr:ext cx="599010" cy="259045"/>
    <xdr:sp macro="" textlink="">
      <xdr:nvSpPr>
        <xdr:cNvPr id="170" name="民生費最大値テキスト"/>
        <xdr:cNvSpPr txBox="1"/>
      </xdr:nvSpPr>
      <xdr:spPr>
        <a:xfrm>
          <a:off x="4686300" y="1202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702,079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78590</xdr:rowOff>
    </xdr:from>
    <xdr:to>
      <xdr:col>24</xdr:col>
      <xdr:colOff>152400</xdr:colOff>
      <xdr:row>71</xdr:row>
      <xdr:rowOff>78590</xdr:rowOff>
    </xdr:to>
    <xdr:cxnSp macro="">
      <xdr:nvCxnSpPr>
        <xdr:cNvPr id="171" name="直線コネクタ 170"/>
        <xdr:cNvCxnSpPr/>
      </xdr:nvCxnSpPr>
      <xdr:spPr>
        <a:xfrm>
          <a:off x="4546600" y="1225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160857</xdr:rowOff>
    </xdr:from>
    <xdr:to>
      <xdr:col>24</xdr:col>
      <xdr:colOff>63500</xdr:colOff>
      <xdr:row>76</xdr:row>
      <xdr:rowOff>96239</xdr:rowOff>
    </xdr:to>
    <xdr:cxnSp macro="">
      <xdr:nvCxnSpPr>
        <xdr:cNvPr id="172" name="直線コネクタ 171"/>
        <xdr:cNvCxnSpPr/>
      </xdr:nvCxnSpPr>
      <xdr:spPr>
        <a:xfrm>
          <a:off x="3797300" y="12848157"/>
          <a:ext cx="838200" cy="278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37854</xdr:rowOff>
    </xdr:from>
    <xdr:ext cx="599010" cy="259045"/>
    <xdr:sp macro="" textlink="">
      <xdr:nvSpPr>
        <xdr:cNvPr id="173" name="民生費平均値テキスト"/>
        <xdr:cNvSpPr txBox="1"/>
      </xdr:nvSpPr>
      <xdr:spPr>
        <a:xfrm>
          <a:off x="4686300" y="130680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59427</xdr:rowOff>
    </xdr:from>
    <xdr:to>
      <xdr:col>24</xdr:col>
      <xdr:colOff>114300</xdr:colOff>
      <xdr:row>76</xdr:row>
      <xdr:rowOff>161027</xdr:rowOff>
    </xdr:to>
    <xdr:sp macro="" textlink="">
      <xdr:nvSpPr>
        <xdr:cNvPr id="174" name="フローチャート: 判断 173"/>
        <xdr:cNvSpPr/>
      </xdr:nvSpPr>
      <xdr:spPr>
        <a:xfrm>
          <a:off x="4584700" y="1308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160857</xdr:rowOff>
    </xdr:from>
    <xdr:to>
      <xdr:col>19</xdr:col>
      <xdr:colOff>177800</xdr:colOff>
      <xdr:row>76</xdr:row>
      <xdr:rowOff>125337</xdr:rowOff>
    </xdr:to>
    <xdr:cxnSp macro="">
      <xdr:nvCxnSpPr>
        <xdr:cNvPr id="175" name="直線コネクタ 174"/>
        <xdr:cNvCxnSpPr/>
      </xdr:nvCxnSpPr>
      <xdr:spPr>
        <a:xfrm flipV="1">
          <a:off x="2908300" y="12848157"/>
          <a:ext cx="889000" cy="307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92946</xdr:rowOff>
    </xdr:from>
    <xdr:to>
      <xdr:col>20</xdr:col>
      <xdr:colOff>38100</xdr:colOff>
      <xdr:row>77</xdr:row>
      <xdr:rowOff>23096</xdr:rowOff>
    </xdr:to>
    <xdr:sp macro="" textlink="">
      <xdr:nvSpPr>
        <xdr:cNvPr id="176" name="フローチャート: 判断 175"/>
        <xdr:cNvSpPr/>
      </xdr:nvSpPr>
      <xdr:spPr>
        <a:xfrm>
          <a:off x="3746500" y="1312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14223</xdr:rowOff>
    </xdr:from>
    <xdr:ext cx="599010" cy="259045"/>
    <xdr:sp macro="" textlink="">
      <xdr:nvSpPr>
        <xdr:cNvPr id="177" name="テキスト ボックス 176"/>
        <xdr:cNvSpPr txBox="1"/>
      </xdr:nvSpPr>
      <xdr:spPr>
        <a:xfrm>
          <a:off x="3497795" y="13215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122048</xdr:rowOff>
    </xdr:from>
    <xdr:to>
      <xdr:col>15</xdr:col>
      <xdr:colOff>50800</xdr:colOff>
      <xdr:row>76</xdr:row>
      <xdr:rowOff>125337</xdr:rowOff>
    </xdr:to>
    <xdr:cxnSp macro="">
      <xdr:nvCxnSpPr>
        <xdr:cNvPr id="178" name="直線コネクタ 177"/>
        <xdr:cNvCxnSpPr/>
      </xdr:nvCxnSpPr>
      <xdr:spPr>
        <a:xfrm>
          <a:off x="2019300" y="13152248"/>
          <a:ext cx="889000" cy="3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110637</xdr:rowOff>
    </xdr:from>
    <xdr:to>
      <xdr:col>15</xdr:col>
      <xdr:colOff>101600</xdr:colOff>
      <xdr:row>77</xdr:row>
      <xdr:rowOff>40787</xdr:rowOff>
    </xdr:to>
    <xdr:sp macro="" textlink="">
      <xdr:nvSpPr>
        <xdr:cNvPr id="179" name="フローチャート: 判断 178"/>
        <xdr:cNvSpPr/>
      </xdr:nvSpPr>
      <xdr:spPr>
        <a:xfrm>
          <a:off x="2857500" y="13140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31914</xdr:rowOff>
    </xdr:from>
    <xdr:ext cx="599010" cy="259045"/>
    <xdr:sp macro="" textlink="">
      <xdr:nvSpPr>
        <xdr:cNvPr id="180" name="テキスト ボックス 179"/>
        <xdr:cNvSpPr txBox="1"/>
      </xdr:nvSpPr>
      <xdr:spPr>
        <a:xfrm>
          <a:off x="2608795" y="13233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122048</xdr:rowOff>
    </xdr:from>
    <xdr:to>
      <xdr:col>10</xdr:col>
      <xdr:colOff>114300</xdr:colOff>
      <xdr:row>77</xdr:row>
      <xdr:rowOff>3063</xdr:rowOff>
    </xdr:to>
    <xdr:cxnSp macro="">
      <xdr:nvCxnSpPr>
        <xdr:cNvPr id="181" name="直線コネクタ 180"/>
        <xdr:cNvCxnSpPr/>
      </xdr:nvCxnSpPr>
      <xdr:spPr>
        <a:xfrm flipV="1">
          <a:off x="1130300" y="13152248"/>
          <a:ext cx="889000" cy="52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90136</xdr:rowOff>
    </xdr:from>
    <xdr:to>
      <xdr:col>10</xdr:col>
      <xdr:colOff>165100</xdr:colOff>
      <xdr:row>77</xdr:row>
      <xdr:rowOff>20286</xdr:rowOff>
    </xdr:to>
    <xdr:sp macro="" textlink="">
      <xdr:nvSpPr>
        <xdr:cNvPr id="182" name="フローチャート: 判断 181"/>
        <xdr:cNvSpPr/>
      </xdr:nvSpPr>
      <xdr:spPr>
        <a:xfrm>
          <a:off x="1968500" y="13120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11413</xdr:rowOff>
    </xdr:from>
    <xdr:ext cx="599010" cy="259045"/>
    <xdr:sp macro="" textlink="">
      <xdr:nvSpPr>
        <xdr:cNvPr id="183" name="テキスト ボックス 182"/>
        <xdr:cNvSpPr txBox="1"/>
      </xdr:nvSpPr>
      <xdr:spPr>
        <a:xfrm>
          <a:off x="1719795" y="13213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96270</xdr:rowOff>
    </xdr:from>
    <xdr:to>
      <xdr:col>6</xdr:col>
      <xdr:colOff>38100</xdr:colOff>
      <xdr:row>77</xdr:row>
      <xdr:rowOff>26420</xdr:rowOff>
    </xdr:to>
    <xdr:sp macro="" textlink="">
      <xdr:nvSpPr>
        <xdr:cNvPr id="184" name="フローチャート: 判断 183"/>
        <xdr:cNvSpPr/>
      </xdr:nvSpPr>
      <xdr:spPr>
        <a:xfrm>
          <a:off x="1079500" y="131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42947</xdr:rowOff>
    </xdr:from>
    <xdr:ext cx="599010" cy="259045"/>
    <xdr:sp macro="" textlink="">
      <xdr:nvSpPr>
        <xdr:cNvPr id="185" name="テキスト ボックス 184"/>
        <xdr:cNvSpPr txBox="1"/>
      </xdr:nvSpPr>
      <xdr:spPr>
        <a:xfrm>
          <a:off x="830795" y="12901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45439</xdr:rowOff>
    </xdr:from>
    <xdr:to>
      <xdr:col>24</xdr:col>
      <xdr:colOff>114300</xdr:colOff>
      <xdr:row>76</xdr:row>
      <xdr:rowOff>147039</xdr:rowOff>
    </xdr:to>
    <xdr:sp macro="" textlink="">
      <xdr:nvSpPr>
        <xdr:cNvPr id="191" name="楕円 190"/>
        <xdr:cNvSpPr/>
      </xdr:nvSpPr>
      <xdr:spPr>
        <a:xfrm>
          <a:off x="4584700" y="13075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68316</xdr:rowOff>
    </xdr:from>
    <xdr:ext cx="599010" cy="259045"/>
    <xdr:sp macro="" textlink="">
      <xdr:nvSpPr>
        <xdr:cNvPr id="192" name="民生費該当値テキスト"/>
        <xdr:cNvSpPr txBox="1"/>
      </xdr:nvSpPr>
      <xdr:spPr>
        <a:xfrm>
          <a:off x="4686300" y="12927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110057</xdr:rowOff>
    </xdr:from>
    <xdr:to>
      <xdr:col>20</xdr:col>
      <xdr:colOff>38100</xdr:colOff>
      <xdr:row>75</xdr:row>
      <xdr:rowOff>40207</xdr:rowOff>
    </xdr:to>
    <xdr:sp macro="" textlink="">
      <xdr:nvSpPr>
        <xdr:cNvPr id="193" name="楕円 192"/>
        <xdr:cNvSpPr/>
      </xdr:nvSpPr>
      <xdr:spPr>
        <a:xfrm>
          <a:off x="3746500" y="1279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56734</xdr:rowOff>
    </xdr:from>
    <xdr:ext cx="599010" cy="259045"/>
    <xdr:sp macro="" textlink="">
      <xdr:nvSpPr>
        <xdr:cNvPr id="194" name="テキスト ボックス 193"/>
        <xdr:cNvSpPr txBox="1"/>
      </xdr:nvSpPr>
      <xdr:spPr>
        <a:xfrm>
          <a:off x="3497795" y="12572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74537</xdr:rowOff>
    </xdr:from>
    <xdr:to>
      <xdr:col>15</xdr:col>
      <xdr:colOff>101600</xdr:colOff>
      <xdr:row>77</xdr:row>
      <xdr:rowOff>4687</xdr:rowOff>
    </xdr:to>
    <xdr:sp macro="" textlink="">
      <xdr:nvSpPr>
        <xdr:cNvPr id="195" name="楕円 194"/>
        <xdr:cNvSpPr/>
      </xdr:nvSpPr>
      <xdr:spPr>
        <a:xfrm>
          <a:off x="2857500" y="13104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21214</xdr:rowOff>
    </xdr:from>
    <xdr:ext cx="599010" cy="259045"/>
    <xdr:sp macro="" textlink="">
      <xdr:nvSpPr>
        <xdr:cNvPr id="196" name="テキスト ボックス 195"/>
        <xdr:cNvSpPr txBox="1"/>
      </xdr:nvSpPr>
      <xdr:spPr>
        <a:xfrm>
          <a:off x="2608795" y="12879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71248</xdr:rowOff>
    </xdr:from>
    <xdr:to>
      <xdr:col>10</xdr:col>
      <xdr:colOff>165100</xdr:colOff>
      <xdr:row>77</xdr:row>
      <xdr:rowOff>1398</xdr:rowOff>
    </xdr:to>
    <xdr:sp macro="" textlink="">
      <xdr:nvSpPr>
        <xdr:cNvPr id="197" name="楕円 196"/>
        <xdr:cNvSpPr/>
      </xdr:nvSpPr>
      <xdr:spPr>
        <a:xfrm>
          <a:off x="1968500" y="13101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17925</xdr:rowOff>
    </xdr:from>
    <xdr:ext cx="599010" cy="259045"/>
    <xdr:sp macro="" textlink="">
      <xdr:nvSpPr>
        <xdr:cNvPr id="198" name="テキスト ボックス 197"/>
        <xdr:cNvSpPr txBox="1"/>
      </xdr:nvSpPr>
      <xdr:spPr>
        <a:xfrm>
          <a:off x="1719795" y="1287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123713</xdr:rowOff>
    </xdr:from>
    <xdr:to>
      <xdr:col>6</xdr:col>
      <xdr:colOff>38100</xdr:colOff>
      <xdr:row>77</xdr:row>
      <xdr:rowOff>53863</xdr:rowOff>
    </xdr:to>
    <xdr:sp macro="" textlink="">
      <xdr:nvSpPr>
        <xdr:cNvPr id="199" name="楕円 198"/>
        <xdr:cNvSpPr/>
      </xdr:nvSpPr>
      <xdr:spPr>
        <a:xfrm>
          <a:off x="1079500" y="13153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44990</xdr:rowOff>
    </xdr:from>
    <xdr:ext cx="599010" cy="259045"/>
    <xdr:sp macro="" textlink="">
      <xdr:nvSpPr>
        <xdr:cNvPr id="200" name="テキスト ボックス 199"/>
        <xdr:cNvSpPr txBox="1"/>
      </xdr:nvSpPr>
      <xdr:spPr>
        <a:xfrm>
          <a:off x="830795" y="13246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1" name="直線コネクタ 21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2" name="テキスト ボックス 211"/>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3" name="直線コネクタ 21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5" name="直線コネクタ 21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7" name="直線コネクタ 21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24366</xdr:rowOff>
    </xdr:from>
    <xdr:to>
      <xdr:col>24</xdr:col>
      <xdr:colOff>62865</xdr:colOff>
      <xdr:row>98</xdr:row>
      <xdr:rowOff>70453</xdr:rowOff>
    </xdr:to>
    <xdr:cxnSp macro="">
      <xdr:nvCxnSpPr>
        <xdr:cNvPr id="222" name="直線コネクタ 221"/>
        <xdr:cNvCxnSpPr/>
      </xdr:nvCxnSpPr>
      <xdr:spPr>
        <a:xfrm flipV="1">
          <a:off x="4633595" y="15626316"/>
          <a:ext cx="1270" cy="1246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74280</xdr:rowOff>
    </xdr:from>
    <xdr:ext cx="534377" cy="259045"/>
    <xdr:sp macro="" textlink="">
      <xdr:nvSpPr>
        <xdr:cNvPr id="223" name="衛生費最小値テキスト"/>
        <xdr:cNvSpPr txBox="1"/>
      </xdr:nvSpPr>
      <xdr:spPr>
        <a:xfrm>
          <a:off x="4686300" y="1687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70453</xdr:rowOff>
    </xdr:from>
    <xdr:to>
      <xdr:col>24</xdr:col>
      <xdr:colOff>152400</xdr:colOff>
      <xdr:row>98</xdr:row>
      <xdr:rowOff>70453</xdr:rowOff>
    </xdr:to>
    <xdr:cxnSp macro="">
      <xdr:nvCxnSpPr>
        <xdr:cNvPr id="224" name="直線コネクタ 223"/>
        <xdr:cNvCxnSpPr/>
      </xdr:nvCxnSpPr>
      <xdr:spPr>
        <a:xfrm>
          <a:off x="4546600" y="16872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142493</xdr:rowOff>
    </xdr:from>
    <xdr:ext cx="599010" cy="259045"/>
    <xdr:sp macro="" textlink="">
      <xdr:nvSpPr>
        <xdr:cNvPr id="225" name="衛生費最大値テキスト"/>
        <xdr:cNvSpPr txBox="1"/>
      </xdr:nvSpPr>
      <xdr:spPr>
        <a:xfrm>
          <a:off x="4686300" y="15401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575,452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24366</xdr:rowOff>
    </xdr:from>
    <xdr:to>
      <xdr:col>24</xdr:col>
      <xdr:colOff>152400</xdr:colOff>
      <xdr:row>91</xdr:row>
      <xdr:rowOff>24366</xdr:rowOff>
    </xdr:to>
    <xdr:cxnSp macro="">
      <xdr:nvCxnSpPr>
        <xdr:cNvPr id="226" name="直線コネクタ 225"/>
        <xdr:cNvCxnSpPr/>
      </xdr:nvCxnSpPr>
      <xdr:spPr>
        <a:xfrm>
          <a:off x="4546600" y="15626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119531</xdr:rowOff>
    </xdr:from>
    <xdr:to>
      <xdr:col>24</xdr:col>
      <xdr:colOff>63500</xdr:colOff>
      <xdr:row>95</xdr:row>
      <xdr:rowOff>125137</xdr:rowOff>
    </xdr:to>
    <xdr:cxnSp macro="">
      <xdr:nvCxnSpPr>
        <xdr:cNvPr id="227" name="直線コネクタ 226"/>
        <xdr:cNvCxnSpPr/>
      </xdr:nvCxnSpPr>
      <xdr:spPr>
        <a:xfrm>
          <a:off x="3797300" y="16407281"/>
          <a:ext cx="838200" cy="5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120229</xdr:rowOff>
    </xdr:from>
    <xdr:ext cx="599010" cy="259045"/>
    <xdr:sp macro="" textlink="">
      <xdr:nvSpPr>
        <xdr:cNvPr id="228" name="衛生費平均値テキスト"/>
        <xdr:cNvSpPr txBox="1"/>
      </xdr:nvSpPr>
      <xdr:spPr>
        <a:xfrm>
          <a:off x="4686300" y="165794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141802</xdr:rowOff>
    </xdr:from>
    <xdr:to>
      <xdr:col>24</xdr:col>
      <xdr:colOff>114300</xdr:colOff>
      <xdr:row>97</xdr:row>
      <xdr:rowOff>71952</xdr:rowOff>
    </xdr:to>
    <xdr:sp macro="" textlink="">
      <xdr:nvSpPr>
        <xdr:cNvPr id="229" name="フローチャート: 判断 228"/>
        <xdr:cNvSpPr/>
      </xdr:nvSpPr>
      <xdr:spPr>
        <a:xfrm>
          <a:off x="4584700" y="16601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119531</xdr:rowOff>
    </xdr:from>
    <xdr:to>
      <xdr:col>19</xdr:col>
      <xdr:colOff>177800</xdr:colOff>
      <xdr:row>95</xdr:row>
      <xdr:rowOff>169100</xdr:rowOff>
    </xdr:to>
    <xdr:cxnSp macro="">
      <xdr:nvCxnSpPr>
        <xdr:cNvPr id="230" name="直線コネクタ 229"/>
        <xdr:cNvCxnSpPr/>
      </xdr:nvCxnSpPr>
      <xdr:spPr>
        <a:xfrm flipV="1">
          <a:off x="2908300" y="16407281"/>
          <a:ext cx="889000" cy="49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2375</xdr:rowOff>
    </xdr:from>
    <xdr:to>
      <xdr:col>20</xdr:col>
      <xdr:colOff>38100</xdr:colOff>
      <xdr:row>97</xdr:row>
      <xdr:rowOff>103975</xdr:rowOff>
    </xdr:to>
    <xdr:sp macro="" textlink="">
      <xdr:nvSpPr>
        <xdr:cNvPr id="231" name="フローチャート: 判断 230"/>
        <xdr:cNvSpPr/>
      </xdr:nvSpPr>
      <xdr:spPr>
        <a:xfrm>
          <a:off x="3746500" y="1663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95102</xdr:rowOff>
    </xdr:from>
    <xdr:ext cx="599010" cy="259045"/>
    <xdr:sp macro="" textlink="">
      <xdr:nvSpPr>
        <xdr:cNvPr id="232" name="テキスト ボックス 231"/>
        <xdr:cNvSpPr txBox="1"/>
      </xdr:nvSpPr>
      <xdr:spPr>
        <a:xfrm>
          <a:off x="3497795" y="16725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169100</xdr:rowOff>
    </xdr:from>
    <xdr:to>
      <xdr:col>15</xdr:col>
      <xdr:colOff>50800</xdr:colOff>
      <xdr:row>96</xdr:row>
      <xdr:rowOff>63779</xdr:rowOff>
    </xdr:to>
    <xdr:cxnSp macro="">
      <xdr:nvCxnSpPr>
        <xdr:cNvPr id="233" name="直線コネクタ 232"/>
        <xdr:cNvCxnSpPr/>
      </xdr:nvCxnSpPr>
      <xdr:spPr>
        <a:xfrm flipV="1">
          <a:off x="2019300" y="16456850"/>
          <a:ext cx="889000" cy="66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22149</xdr:rowOff>
    </xdr:from>
    <xdr:to>
      <xdr:col>15</xdr:col>
      <xdr:colOff>101600</xdr:colOff>
      <xdr:row>97</xdr:row>
      <xdr:rowOff>123749</xdr:rowOff>
    </xdr:to>
    <xdr:sp macro="" textlink="">
      <xdr:nvSpPr>
        <xdr:cNvPr id="234" name="フローチャート: 判断 233"/>
        <xdr:cNvSpPr/>
      </xdr:nvSpPr>
      <xdr:spPr>
        <a:xfrm>
          <a:off x="2857500" y="1665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114876</xdr:rowOff>
    </xdr:from>
    <xdr:ext cx="599010" cy="259045"/>
    <xdr:sp macro="" textlink="">
      <xdr:nvSpPr>
        <xdr:cNvPr id="235" name="テキスト ボックス 234"/>
        <xdr:cNvSpPr txBox="1"/>
      </xdr:nvSpPr>
      <xdr:spPr>
        <a:xfrm>
          <a:off x="2608795" y="1674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43862</xdr:rowOff>
    </xdr:from>
    <xdr:to>
      <xdr:col>10</xdr:col>
      <xdr:colOff>114300</xdr:colOff>
      <xdr:row>96</xdr:row>
      <xdr:rowOff>63779</xdr:rowOff>
    </xdr:to>
    <xdr:cxnSp macro="">
      <xdr:nvCxnSpPr>
        <xdr:cNvPr id="236" name="直線コネクタ 235"/>
        <xdr:cNvCxnSpPr/>
      </xdr:nvCxnSpPr>
      <xdr:spPr>
        <a:xfrm>
          <a:off x="1130300" y="16503062"/>
          <a:ext cx="889000" cy="19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5747</xdr:rowOff>
    </xdr:from>
    <xdr:to>
      <xdr:col>10</xdr:col>
      <xdr:colOff>165100</xdr:colOff>
      <xdr:row>97</xdr:row>
      <xdr:rowOff>107347</xdr:rowOff>
    </xdr:to>
    <xdr:sp macro="" textlink="">
      <xdr:nvSpPr>
        <xdr:cNvPr id="237" name="フローチャート: 判断 236"/>
        <xdr:cNvSpPr/>
      </xdr:nvSpPr>
      <xdr:spPr>
        <a:xfrm>
          <a:off x="1968500" y="16636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98474</xdr:rowOff>
    </xdr:from>
    <xdr:ext cx="599010" cy="259045"/>
    <xdr:sp macro="" textlink="">
      <xdr:nvSpPr>
        <xdr:cNvPr id="238" name="テキスト ボックス 237"/>
        <xdr:cNvSpPr txBox="1"/>
      </xdr:nvSpPr>
      <xdr:spPr>
        <a:xfrm>
          <a:off x="1719795" y="16729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9953</xdr:rowOff>
    </xdr:from>
    <xdr:to>
      <xdr:col>6</xdr:col>
      <xdr:colOff>38100</xdr:colOff>
      <xdr:row>97</xdr:row>
      <xdr:rowOff>111553</xdr:rowOff>
    </xdr:to>
    <xdr:sp macro="" textlink="">
      <xdr:nvSpPr>
        <xdr:cNvPr id="239" name="フローチャート: 判断 238"/>
        <xdr:cNvSpPr/>
      </xdr:nvSpPr>
      <xdr:spPr>
        <a:xfrm>
          <a:off x="1079500" y="166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102680</xdr:rowOff>
    </xdr:from>
    <xdr:ext cx="599010" cy="259045"/>
    <xdr:sp macro="" textlink="">
      <xdr:nvSpPr>
        <xdr:cNvPr id="240" name="テキスト ボックス 239"/>
        <xdr:cNvSpPr txBox="1"/>
      </xdr:nvSpPr>
      <xdr:spPr>
        <a:xfrm>
          <a:off x="830795" y="1673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74337</xdr:rowOff>
    </xdr:from>
    <xdr:to>
      <xdr:col>24</xdr:col>
      <xdr:colOff>114300</xdr:colOff>
      <xdr:row>96</xdr:row>
      <xdr:rowOff>4487</xdr:rowOff>
    </xdr:to>
    <xdr:sp macro="" textlink="">
      <xdr:nvSpPr>
        <xdr:cNvPr id="246" name="楕円 245"/>
        <xdr:cNvSpPr/>
      </xdr:nvSpPr>
      <xdr:spPr>
        <a:xfrm>
          <a:off x="4584700" y="16362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97214</xdr:rowOff>
    </xdr:from>
    <xdr:ext cx="599010" cy="259045"/>
    <xdr:sp macro="" textlink="">
      <xdr:nvSpPr>
        <xdr:cNvPr id="247" name="衛生費該当値テキスト"/>
        <xdr:cNvSpPr txBox="1"/>
      </xdr:nvSpPr>
      <xdr:spPr>
        <a:xfrm>
          <a:off x="4686300" y="16213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68731</xdr:rowOff>
    </xdr:from>
    <xdr:to>
      <xdr:col>20</xdr:col>
      <xdr:colOff>38100</xdr:colOff>
      <xdr:row>95</xdr:row>
      <xdr:rowOff>170331</xdr:rowOff>
    </xdr:to>
    <xdr:sp macro="" textlink="">
      <xdr:nvSpPr>
        <xdr:cNvPr id="248" name="楕円 247"/>
        <xdr:cNvSpPr/>
      </xdr:nvSpPr>
      <xdr:spPr>
        <a:xfrm>
          <a:off x="3746500" y="16356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15408</xdr:rowOff>
    </xdr:from>
    <xdr:ext cx="599010" cy="259045"/>
    <xdr:sp macro="" textlink="">
      <xdr:nvSpPr>
        <xdr:cNvPr id="249" name="テキスト ボックス 248"/>
        <xdr:cNvSpPr txBox="1"/>
      </xdr:nvSpPr>
      <xdr:spPr>
        <a:xfrm>
          <a:off x="3497795" y="16131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118300</xdr:rowOff>
    </xdr:from>
    <xdr:to>
      <xdr:col>15</xdr:col>
      <xdr:colOff>101600</xdr:colOff>
      <xdr:row>96</xdr:row>
      <xdr:rowOff>48450</xdr:rowOff>
    </xdr:to>
    <xdr:sp macro="" textlink="">
      <xdr:nvSpPr>
        <xdr:cNvPr id="250" name="楕円 249"/>
        <xdr:cNvSpPr/>
      </xdr:nvSpPr>
      <xdr:spPr>
        <a:xfrm>
          <a:off x="2857500" y="1640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64977</xdr:rowOff>
    </xdr:from>
    <xdr:ext cx="599010" cy="259045"/>
    <xdr:sp macro="" textlink="">
      <xdr:nvSpPr>
        <xdr:cNvPr id="251" name="テキスト ボックス 250"/>
        <xdr:cNvSpPr txBox="1"/>
      </xdr:nvSpPr>
      <xdr:spPr>
        <a:xfrm>
          <a:off x="2608795" y="16181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12979</xdr:rowOff>
    </xdr:from>
    <xdr:to>
      <xdr:col>10</xdr:col>
      <xdr:colOff>165100</xdr:colOff>
      <xdr:row>96</xdr:row>
      <xdr:rowOff>114579</xdr:rowOff>
    </xdr:to>
    <xdr:sp macro="" textlink="">
      <xdr:nvSpPr>
        <xdr:cNvPr id="252" name="楕円 251"/>
        <xdr:cNvSpPr/>
      </xdr:nvSpPr>
      <xdr:spPr>
        <a:xfrm>
          <a:off x="1968500" y="16472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131106</xdr:rowOff>
    </xdr:from>
    <xdr:ext cx="599010" cy="259045"/>
    <xdr:sp macro="" textlink="">
      <xdr:nvSpPr>
        <xdr:cNvPr id="253" name="テキスト ボックス 252"/>
        <xdr:cNvSpPr txBox="1"/>
      </xdr:nvSpPr>
      <xdr:spPr>
        <a:xfrm>
          <a:off x="1719795" y="16247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164512</xdr:rowOff>
    </xdr:from>
    <xdr:to>
      <xdr:col>6</xdr:col>
      <xdr:colOff>38100</xdr:colOff>
      <xdr:row>96</xdr:row>
      <xdr:rowOff>94662</xdr:rowOff>
    </xdr:to>
    <xdr:sp macro="" textlink="">
      <xdr:nvSpPr>
        <xdr:cNvPr id="254" name="楕円 253"/>
        <xdr:cNvSpPr/>
      </xdr:nvSpPr>
      <xdr:spPr>
        <a:xfrm>
          <a:off x="1079500" y="16452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111189</xdr:rowOff>
    </xdr:from>
    <xdr:ext cx="599010" cy="259045"/>
    <xdr:sp macro="" textlink="">
      <xdr:nvSpPr>
        <xdr:cNvPr id="255" name="テキスト ボックス 254"/>
        <xdr:cNvSpPr txBox="1"/>
      </xdr:nvSpPr>
      <xdr:spPr>
        <a:xfrm>
          <a:off x="830795" y="16227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5" name="テキスト ボックス 274"/>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161931</xdr:rowOff>
    </xdr:from>
    <xdr:to>
      <xdr:col>54</xdr:col>
      <xdr:colOff>189865</xdr:colOff>
      <xdr:row>39</xdr:row>
      <xdr:rowOff>44450</xdr:rowOff>
    </xdr:to>
    <xdr:cxnSp macro="">
      <xdr:nvCxnSpPr>
        <xdr:cNvPr id="279" name="直線コネクタ 278"/>
        <xdr:cNvCxnSpPr/>
      </xdr:nvCxnSpPr>
      <xdr:spPr>
        <a:xfrm flipV="1">
          <a:off x="10475595" y="5305431"/>
          <a:ext cx="1270" cy="142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85151</xdr:rowOff>
    </xdr:from>
    <xdr:ext cx="249299" cy="259045"/>
    <xdr:sp macro="" textlink="">
      <xdr:nvSpPr>
        <xdr:cNvPr id="280" name="労働費最小値テキスト"/>
        <xdr:cNvSpPr txBox="1"/>
      </xdr:nvSpPr>
      <xdr:spPr>
        <a:xfrm>
          <a:off x="10528300" y="67717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108608</xdr:rowOff>
    </xdr:from>
    <xdr:ext cx="534377" cy="259045"/>
    <xdr:sp macro="" textlink="">
      <xdr:nvSpPr>
        <xdr:cNvPr id="282" name="労働費最大値テキスト"/>
        <xdr:cNvSpPr txBox="1"/>
      </xdr:nvSpPr>
      <xdr:spPr>
        <a:xfrm>
          <a:off x="10528300" y="508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74,833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161931</xdr:rowOff>
    </xdr:from>
    <xdr:to>
      <xdr:col>55</xdr:col>
      <xdr:colOff>88900</xdr:colOff>
      <xdr:row>30</xdr:row>
      <xdr:rowOff>161931</xdr:rowOff>
    </xdr:to>
    <xdr:cxnSp macro="">
      <xdr:nvCxnSpPr>
        <xdr:cNvPr id="283" name="直線コネクタ 282"/>
        <xdr:cNvCxnSpPr/>
      </xdr:nvCxnSpPr>
      <xdr:spPr>
        <a:xfrm>
          <a:off x="10388600" y="5305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4" name="直線コネクタ 283"/>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2601</xdr:rowOff>
    </xdr:from>
    <xdr:ext cx="378565" cy="259045"/>
    <xdr:sp macro="" textlink="">
      <xdr:nvSpPr>
        <xdr:cNvPr id="285" name="労働費平均値テキスト"/>
        <xdr:cNvSpPr txBox="1"/>
      </xdr:nvSpPr>
      <xdr:spPr>
        <a:xfrm>
          <a:off x="10528300" y="65177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151174</xdr:rowOff>
    </xdr:from>
    <xdr:to>
      <xdr:col>55</xdr:col>
      <xdr:colOff>50800</xdr:colOff>
      <xdr:row>39</xdr:row>
      <xdr:rowOff>81324</xdr:rowOff>
    </xdr:to>
    <xdr:sp macro="" textlink="">
      <xdr:nvSpPr>
        <xdr:cNvPr id="286" name="フローチャート: 判断 285"/>
        <xdr:cNvSpPr/>
      </xdr:nvSpPr>
      <xdr:spPr>
        <a:xfrm>
          <a:off x="10426700" y="66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87" name="直線コネクタ 286"/>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154356</xdr:rowOff>
    </xdr:from>
    <xdr:to>
      <xdr:col>50</xdr:col>
      <xdr:colOff>165100</xdr:colOff>
      <xdr:row>39</xdr:row>
      <xdr:rowOff>84506</xdr:rowOff>
    </xdr:to>
    <xdr:sp macro="" textlink="">
      <xdr:nvSpPr>
        <xdr:cNvPr id="288" name="フローチャート: 判断 287"/>
        <xdr:cNvSpPr/>
      </xdr:nvSpPr>
      <xdr:spPr>
        <a:xfrm>
          <a:off x="9588500" y="66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101033</xdr:rowOff>
    </xdr:from>
    <xdr:ext cx="378565" cy="259045"/>
    <xdr:sp macro="" textlink="">
      <xdr:nvSpPr>
        <xdr:cNvPr id="289" name="テキスト ボックス 288"/>
        <xdr:cNvSpPr txBox="1"/>
      </xdr:nvSpPr>
      <xdr:spPr>
        <a:xfrm>
          <a:off x="9450017" y="6444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0" name="直線コネクタ 289"/>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155060</xdr:rowOff>
    </xdr:from>
    <xdr:to>
      <xdr:col>46</xdr:col>
      <xdr:colOff>38100</xdr:colOff>
      <xdr:row>39</xdr:row>
      <xdr:rowOff>85210</xdr:rowOff>
    </xdr:to>
    <xdr:sp macro="" textlink="">
      <xdr:nvSpPr>
        <xdr:cNvPr id="291" name="フローチャート: 判断 290"/>
        <xdr:cNvSpPr/>
      </xdr:nvSpPr>
      <xdr:spPr>
        <a:xfrm>
          <a:off x="8699500" y="667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101738</xdr:rowOff>
    </xdr:from>
    <xdr:ext cx="378565" cy="259045"/>
    <xdr:sp macro="" textlink="">
      <xdr:nvSpPr>
        <xdr:cNvPr id="292" name="テキスト ボックス 291"/>
        <xdr:cNvSpPr txBox="1"/>
      </xdr:nvSpPr>
      <xdr:spPr>
        <a:xfrm>
          <a:off x="8561017" y="64453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3" name="直線コネクタ 292"/>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154984</xdr:rowOff>
    </xdr:from>
    <xdr:to>
      <xdr:col>41</xdr:col>
      <xdr:colOff>101600</xdr:colOff>
      <xdr:row>39</xdr:row>
      <xdr:rowOff>85134</xdr:rowOff>
    </xdr:to>
    <xdr:sp macro="" textlink="">
      <xdr:nvSpPr>
        <xdr:cNvPr id="294" name="フローチャート: 判断 293"/>
        <xdr:cNvSpPr/>
      </xdr:nvSpPr>
      <xdr:spPr>
        <a:xfrm>
          <a:off x="7810500" y="667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101661</xdr:rowOff>
    </xdr:from>
    <xdr:ext cx="378565" cy="259045"/>
    <xdr:sp macro="" textlink="">
      <xdr:nvSpPr>
        <xdr:cNvPr id="295" name="テキスト ボックス 294"/>
        <xdr:cNvSpPr txBox="1"/>
      </xdr:nvSpPr>
      <xdr:spPr>
        <a:xfrm>
          <a:off x="7672017" y="6445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139192</xdr:rowOff>
    </xdr:from>
    <xdr:to>
      <xdr:col>36</xdr:col>
      <xdr:colOff>165100</xdr:colOff>
      <xdr:row>39</xdr:row>
      <xdr:rowOff>69342</xdr:rowOff>
    </xdr:to>
    <xdr:sp macro="" textlink="">
      <xdr:nvSpPr>
        <xdr:cNvPr id="296" name="フローチャート: 判断 295"/>
        <xdr:cNvSpPr/>
      </xdr:nvSpPr>
      <xdr:spPr>
        <a:xfrm>
          <a:off x="6921500" y="6654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85869</xdr:rowOff>
    </xdr:from>
    <xdr:ext cx="469744" cy="259045"/>
    <xdr:sp macro="" textlink="">
      <xdr:nvSpPr>
        <xdr:cNvPr id="297" name="テキスト ボックス 296"/>
        <xdr:cNvSpPr txBox="1"/>
      </xdr:nvSpPr>
      <xdr:spPr>
        <a:xfrm>
          <a:off x="6737428" y="6429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3" name="楕円 302"/>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129601</xdr:rowOff>
    </xdr:from>
    <xdr:ext cx="249299" cy="259045"/>
    <xdr:sp macro="" textlink="">
      <xdr:nvSpPr>
        <xdr:cNvPr id="304" name="労働費該当値テキスト"/>
        <xdr:cNvSpPr txBox="1"/>
      </xdr:nvSpPr>
      <xdr:spPr>
        <a:xfrm>
          <a:off x="10528300" y="66447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5" name="楕円 304"/>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6" name="テキスト ボックス 305"/>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7" name="楕円 306"/>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08" name="テキスト ボックス 307"/>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09" name="楕円 308"/>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0" name="テキスト ボックス 309"/>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1" name="楕円 310"/>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2" name="テキスト ボックス 311"/>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6" name="テキスト ボックス 325"/>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28" name="テキスト ボックス 327"/>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0" name="テキスト ボックス 329"/>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150230</xdr:rowOff>
    </xdr:from>
    <xdr:to>
      <xdr:col>54</xdr:col>
      <xdr:colOff>189865</xdr:colOff>
      <xdr:row>58</xdr:row>
      <xdr:rowOff>130706</xdr:rowOff>
    </xdr:to>
    <xdr:cxnSp macro="">
      <xdr:nvCxnSpPr>
        <xdr:cNvPr id="334" name="直線コネクタ 333"/>
        <xdr:cNvCxnSpPr/>
      </xdr:nvCxnSpPr>
      <xdr:spPr>
        <a:xfrm flipV="1">
          <a:off x="10475595" y="8894180"/>
          <a:ext cx="1270" cy="1180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134533</xdr:rowOff>
    </xdr:from>
    <xdr:ext cx="534377" cy="259045"/>
    <xdr:sp macro="" textlink="">
      <xdr:nvSpPr>
        <xdr:cNvPr id="335" name="農林水産業費最小値テキスト"/>
        <xdr:cNvSpPr txBox="1"/>
      </xdr:nvSpPr>
      <xdr:spPr>
        <a:xfrm>
          <a:off x="10528300" y="1007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130706</xdr:rowOff>
    </xdr:from>
    <xdr:to>
      <xdr:col>55</xdr:col>
      <xdr:colOff>88900</xdr:colOff>
      <xdr:row>58</xdr:row>
      <xdr:rowOff>130706</xdr:rowOff>
    </xdr:to>
    <xdr:cxnSp macro="">
      <xdr:nvCxnSpPr>
        <xdr:cNvPr id="336" name="直線コネクタ 335"/>
        <xdr:cNvCxnSpPr/>
      </xdr:nvCxnSpPr>
      <xdr:spPr>
        <a:xfrm>
          <a:off x="10388600" y="10074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96907</xdr:rowOff>
    </xdr:from>
    <xdr:ext cx="690189" cy="259045"/>
    <xdr:sp macro="" textlink="">
      <xdr:nvSpPr>
        <xdr:cNvPr id="337" name="農林水産業費最大値テキスト"/>
        <xdr:cNvSpPr txBox="1"/>
      </xdr:nvSpPr>
      <xdr:spPr>
        <a:xfrm>
          <a:off x="10528300" y="86694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2,601,967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150230</xdr:rowOff>
    </xdr:from>
    <xdr:to>
      <xdr:col>55</xdr:col>
      <xdr:colOff>88900</xdr:colOff>
      <xdr:row>51</xdr:row>
      <xdr:rowOff>150230</xdr:rowOff>
    </xdr:to>
    <xdr:cxnSp macro="">
      <xdr:nvCxnSpPr>
        <xdr:cNvPr id="338" name="直線コネクタ 337"/>
        <xdr:cNvCxnSpPr/>
      </xdr:nvCxnSpPr>
      <xdr:spPr>
        <a:xfrm>
          <a:off x="10388600" y="8894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154729</xdr:rowOff>
    </xdr:from>
    <xdr:to>
      <xdr:col>55</xdr:col>
      <xdr:colOff>0</xdr:colOff>
      <xdr:row>58</xdr:row>
      <xdr:rowOff>1746</xdr:rowOff>
    </xdr:to>
    <xdr:cxnSp macro="">
      <xdr:nvCxnSpPr>
        <xdr:cNvPr id="339" name="直線コネクタ 338"/>
        <xdr:cNvCxnSpPr/>
      </xdr:nvCxnSpPr>
      <xdr:spPr>
        <a:xfrm>
          <a:off x="9639300" y="9927379"/>
          <a:ext cx="838200" cy="18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165630</xdr:rowOff>
    </xdr:from>
    <xdr:ext cx="599010" cy="259045"/>
    <xdr:sp macro="" textlink="">
      <xdr:nvSpPr>
        <xdr:cNvPr id="340" name="農林水産業費平均値テキスト"/>
        <xdr:cNvSpPr txBox="1"/>
      </xdr:nvSpPr>
      <xdr:spPr>
        <a:xfrm>
          <a:off x="10528300" y="99382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15753</xdr:rowOff>
    </xdr:from>
    <xdr:to>
      <xdr:col>55</xdr:col>
      <xdr:colOff>50800</xdr:colOff>
      <xdr:row>58</xdr:row>
      <xdr:rowOff>117353</xdr:rowOff>
    </xdr:to>
    <xdr:sp macro="" textlink="">
      <xdr:nvSpPr>
        <xdr:cNvPr id="341" name="フローチャート: 判断 340"/>
        <xdr:cNvSpPr/>
      </xdr:nvSpPr>
      <xdr:spPr>
        <a:xfrm>
          <a:off x="10426700" y="995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52923</xdr:rowOff>
    </xdr:from>
    <xdr:to>
      <xdr:col>50</xdr:col>
      <xdr:colOff>114300</xdr:colOff>
      <xdr:row>57</xdr:row>
      <xdr:rowOff>154729</xdr:rowOff>
    </xdr:to>
    <xdr:cxnSp macro="">
      <xdr:nvCxnSpPr>
        <xdr:cNvPr id="342" name="直線コネクタ 341"/>
        <xdr:cNvCxnSpPr/>
      </xdr:nvCxnSpPr>
      <xdr:spPr>
        <a:xfrm>
          <a:off x="8750300" y="9654123"/>
          <a:ext cx="889000" cy="273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16947</xdr:rowOff>
    </xdr:from>
    <xdr:to>
      <xdr:col>50</xdr:col>
      <xdr:colOff>165100</xdr:colOff>
      <xdr:row>58</xdr:row>
      <xdr:rowOff>118547</xdr:rowOff>
    </xdr:to>
    <xdr:sp macro="" textlink="">
      <xdr:nvSpPr>
        <xdr:cNvPr id="343" name="フローチャート: 判断 342"/>
        <xdr:cNvSpPr/>
      </xdr:nvSpPr>
      <xdr:spPr>
        <a:xfrm>
          <a:off x="9588500" y="996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109674</xdr:rowOff>
    </xdr:from>
    <xdr:ext cx="599010" cy="259045"/>
    <xdr:sp macro="" textlink="">
      <xdr:nvSpPr>
        <xdr:cNvPr id="344" name="テキスト ボックス 343"/>
        <xdr:cNvSpPr txBox="1"/>
      </xdr:nvSpPr>
      <xdr:spPr>
        <a:xfrm>
          <a:off x="9339795" y="10053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52923</xdr:rowOff>
    </xdr:from>
    <xdr:to>
      <xdr:col>45</xdr:col>
      <xdr:colOff>177800</xdr:colOff>
      <xdr:row>57</xdr:row>
      <xdr:rowOff>100468</xdr:rowOff>
    </xdr:to>
    <xdr:cxnSp macro="">
      <xdr:nvCxnSpPr>
        <xdr:cNvPr id="345" name="直線コネクタ 344"/>
        <xdr:cNvCxnSpPr/>
      </xdr:nvCxnSpPr>
      <xdr:spPr>
        <a:xfrm flipV="1">
          <a:off x="7861300" y="9654123"/>
          <a:ext cx="889000" cy="218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14625</xdr:rowOff>
    </xdr:from>
    <xdr:to>
      <xdr:col>46</xdr:col>
      <xdr:colOff>38100</xdr:colOff>
      <xdr:row>58</xdr:row>
      <xdr:rowOff>116225</xdr:rowOff>
    </xdr:to>
    <xdr:sp macro="" textlink="">
      <xdr:nvSpPr>
        <xdr:cNvPr id="346" name="フローチャート: 判断 345"/>
        <xdr:cNvSpPr/>
      </xdr:nvSpPr>
      <xdr:spPr>
        <a:xfrm>
          <a:off x="8699500" y="995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107352</xdr:rowOff>
    </xdr:from>
    <xdr:ext cx="599010" cy="259045"/>
    <xdr:sp macro="" textlink="">
      <xdr:nvSpPr>
        <xdr:cNvPr id="347" name="テキスト ボックス 346"/>
        <xdr:cNvSpPr txBox="1"/>
      </xdr:nvSpPr>
      <xdr:spPr>
        <a:xfrm>
          <a:off x="8450795" y="10051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100468</xdr:rowOff>
    </xdr:from>
    <xdr:to>
      <xdr:col>41</xdr:col>
      <xdr:colOff>50800</xdr:colOff>
      <xdr:row>58</xdr:row>
      <xdr:rowOff>28206</xdr:rowOff>
    </xdr:to>
    <xdr:cxnSp macro="">
      <xdr:nvCxnSpPr>
        <xdr:cNvPr id="348" name="直線コネクタ 347"/>
        <xdr:cNvCxnSpPr/>
      </xdr:nvCxnSpPr>
      <xdr:spPr>
        <a:xfrm flipV="1">
          <a:off x="6972300" y="9873118"/>
          <a:ext cx="889000" cy="9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10505</xdr:rowOff>
    </xdr:from>
    <xdr:to>
      <xdr:col>41</xdr:col>
      <xdr:colOff>101600</xdr:colOff>
      <xdr:row>58</xdr:row>
      <xdr:rowOff>112105</xdr:rowOff>
    </xdr:to>
    <xdr:sp macro="" textlink="">
      <xdr:nvSpPr>
        <xdr:cNvPr id="349" name="フローチャート: 判断 348"/>
        <xdr:cNvSpPr/>
      </xdr:nvSpPr>
      <xdr:spPr>
        <a:xfrm>
          <a:off x="7810500" y="995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103232</xdr:rowOff>
    </xdr:from>
    <xdr:ext cx="599010" cy="259045"/>
    <xdr:sp macro="" textlink="">
      <xdr:nvSpPr>
        <xdr:cNvPr id="350" name="テキスト ボックス 349"/>
        <xdr:cNvSpPr txBox="1"/>
      </xdr:nvSpPr>
      <xdr:spPr>
        <a:xfrm>
          <a:off x="7561795" y="10047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11009</xdr:rowOff>
    </xdr:from>
    <xdr:to>
      <xdr:col>36</xdr:col>
      <xdr:colOff>165100</xdr:colOff>
      <xdr:row>58</xdr:row>
      <xdr:rowOff>112609</xdr:rowOff>
    </xdr:to>
    <xdr:sp macro="" textlink="">
      <xdr:nvSpPr>
        <xdr:cNvPr id="351" name="フローチャート: 判断 350"/>
        <xdr:cNvSpPr/>
      </xdr:nvSpPr>
      <xdr:spPr>
        <a:xfrm>
          <a:off x="6921500" y="995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103736</xdr:rowOff>
    </xdr:from>
    <xdr:ext cx="599010" cy="259045"/>
    <xdr:sp macro="" textlink="">
      <xdr:nvSpPr>
        <xdr:cNvPr id="352" name="テキスト ボックス 351"/>
        <xdr:cNvSpPr txBox="1"/>
      </xdr:nvSpPr>
      <xdr:spPr>
        <a:xfrm>
          <a:off x="6672795" y="10047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122396</xdr:rowOff>
    </xdr:from>
    <xdr:to>
      <xdr:col>55</xdr:col>
      <xdr:colOff>50800</xdr:colOff>
      <xdr:row>58</xdr:row>
      <xdr:rowOff>52546</xdr:rowOff>
    </xdr:to>
    <xdr:sp macro="" textlink="">
      <xdr:nvSpPr>
        <xdr:cNvPr id="358" name="楕円 357"/>
        <xdr:cNvSpPr/>
      </xdr:nvSpPr>
      <xdr:spPr>
        <a:xfrm>
          <a:off x="10426700" y="9895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145273</xdr:rowOff>
    </xdr:from>
    <xdr:ext cx="599010" cy="259045"/>
    <xdr:sp macro="" textlink="">
      <xdr:nvSpPr>
        <xdr:cNvPr id="359" name="農林水産業費該当値テキスト"/>
        <xdr:cNvSpPr txBox="1"/>
      </xdr:nvSpPr>
      <xdr:spPr>
        <a:xfrm>
          <a:off x="10528300" y="9746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103929</xdr:rowOff>
    </xdr:from>
    <xdr:to>
      <xdr:col>50</xdr:col>
      <xdr:colOff>165100</xdr:colOff>
      <xdr:row>58</xdr:row>
      <xdr:rowOff>34079</xdr:rowOff>
    </xdr:to>
    <xdr:sp macro="" textlink="">
      <xdr:nvSpPr>
        <xdr:cNvPr id="360" name="楕円 359"/>
        <xdr:cNvSpPr/>
      </xdr:nvSpPr>
      <xdr:spPr>
        <a:xfrm>
          <a:off x="9588500" y="9876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50606</xdr:rowOff>
    </xdr:from>
    <xdr:ext cx="599010" cy="259045"/>
    <xdr:sp macro="" textlink="">
      <xdr:nvSpPr>
        <xdr:cNvPr id="361" name="テキスト ボックス 360"/>
        <xdr:cNvSpPr txBox="1"/>
      </xdr:nvSpPr>
      <xdr:spPr>
        <a:xfrm>
          <a:off x="9339795" y="9651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2123</xdr:rowOff>
    </xdr:from>
    <xdr:to>
      <xdr:col>46</xdr:col>
      <xdr:colOff>38100</xdr:colOff>
      <xdr:row>56</xdr:row>
      <xdr:rowOff>103723</xdr:rowOff>
    </xdr:to>
    <xdr:sp macro="" textlink="">
      <xdr:nvSpPr>
        <xdr:cNvPr id="362" name="楕円 361"/>
        <xdr:cNvSpPr/>
      </xdr:nvSpPr>
      <xdr:spPr>
        <a:xfrm>
          <a:off x="8699500" y="9603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120250</xdr:rowOff>
    </xdr:from>
    <xdr:ext cx="599010" cy="259045"/>
    <xdr:sp macro="" textlink="">
      <xdr:nvSpPr>
        <xdr:cNvPr id="363" name="テキスト ボックス 362"/>
        <xdr:cNvSpPr txBox="1"/>
      </xdr:nvSpPr>
      <xdr:spPr>
        <a:xfrm>
          <a:off x="8450795" y="9378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49668</xdr:rowOff>
    </xdr:from>
    <xdr:to>
      <xdr:col>41</xdr:col>
      <xdr:colOff>101600</xdr:colOff>
      <xdr:row>57</xdr:row>
      <xdr:rowOff>151268</xdr:rowOff>
    </xdr:to>
    <xdr:sp macro="" textlink="">
      <xdr:nvSpPr>
        <xdr:cNvPr id="364" name="楕円 363"/>
        <xdr:cNvSpPr/>
      </xdr:nvSpPr>
      <xdr:spPr>
        <a:xfrm>
          <a:off x="7810500" y="9822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167795</xdr:rowOff>
    </xdr:from>
    <xdr:ext cx="599010" cy="259045"/>
    <xdr:sp macro="" textlink="">
      <xdr:nvSpPr>
        <xdr:cNvPr id="365" name="テキスト ボックス 364"/>
        <xdr:cNvSpPr txBox="1"/>
      </xdr:nvSpPr>
      <xdr:spPr>
        <a:xfrm>
          <a:off x="7561795" y="9597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148856</xdr:rowOff>
    </xdr:from>
    <xdr:to>
      <xdr:col>36</xdr:col>
      <xdr:colOff>165100</xdr:colOff>
      <xdr:row>58</xdr:row>
      <xdr:rowOff>79006</xdr:rowOff>
    </xdr:to>
    <xdr:sp macro="" textlink="">
      <xdr:nvSpPr>
        <xdr:cNvPr id="366" name="楕円 365"/>
        <xdr:cNvSpPr/>
      </xdr:nvSpPr>
      <xdr:spPr>
        <a:xfrm>
          <a:off x="6921500" y="9921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95533</xdr:rowOff>
    </xdr:from>
    <xdr:ext cx="599010" cy="259045"/>
    <xdr:sp macro="" textlink="">
      <xdr:nvSpPr>
        <xdr:cNvPr id="367" name="テキスト ボックス 366"/>
        <xdr:cNvSpPr txBox="1"/>
      </xdr:nvSpPr>
      <xdr:spPr>
        <a:xfrm>
          <a:off x="6672795" y="9696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8" name="直線コネクタ 37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9" name="テキスト ボックス 37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0" name="直線コネクタ 37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1" name="テキスト ボックス 380"/>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2" name="直線コネクタ 38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3" name="テキスト ボックス 382"/>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4" name="直線コネクタ 38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85" name="テキスト ボックス 384"/>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6" name="直線コネクタ 38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87" name="テキスト ボックス 386"/>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8" name="直線コネクタ 38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89" name="テキスト ボックス 388"/>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135265</xdr:rowOff>
    </xdr:from>
    <xdr:to>
      <xdr:col>54</xdr:col>
      <xdr:colOff>189865</xdr:colOff>
      <xdr:row>79</xdr:row>
      <xdr:rowOff>93862</xdr:rowOff>
    </xdr:to>
    <xdr:cxnSp macro="">
      <xdr:nvCxnSpPr>
        <xdr:cNvPr id="393" name="直線コネクタ 392"/>
        <xdr:cNvCxnSpPr/>
      </xdr:nvCxnSpPr>
      <xdr:spPr>
        <a:xfrm flipV="1">
          <a:off x="10475595" y="12136765"/>
          <a:ext cx="1270" cy="1501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97689</xdr:rowOff>
    </xdr:from>
    <xdr:ext cx="469744" cy="259045"/>
    <xdr:sp macro="" textlink="">
      <xdr:nvSpPr>
        <xdr:cNvPr id="394" name="商工費最小値テキスト"/>
        <xdr:cNvSpPr txBox="1"/>
      </xdr:nvSpPr>
      <xdr:spPr>
        <a:xfrm>
          <a:off x="10528300" y="13642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93862</xdr:rowOff>
    </xdr:from>
    <xdr:to>
      <xdr:col>55</xdr:col>
      <xdr:colOff>88900</xdr:colOff>
      <xdr:row>79</xdr:row>
      <xdr:rowOff>93862</xdr:rowOff>
    </xdr:to>
    <xdr:cxnSp macro="">
      <xdr:nvCxnSpPr>
        <xdr:cNvPr id="395" name="直線コネクタ 394"/>
        <xdr:cNvCxnSpPr/>
      </xdr:nvCxnSpPr>
      <xdr:spPr>
        <a:xfrm>
          <a:off x="10388600" y="1363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81942</xdr:rowOff>
    </xdr:from>
    <xdr:ext cx="599010" cy="259045"/>
    <xdr:sp macro="" textlink="">
      <xdr:nvSpPr>
        <xdr:cNvPr id="396" name="商工費最大値テキスト"/>
        <xdr:cNvSpPr txBox="1"/>
      </xdr:nvSpPr>
      <xdr:spPr>
        <a:xfrm>
          <a:off x="10528300" y="11911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461,358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135265</xdr:rowOff>
    </xdr:from>
    <xdr:to>
      <xdr:col>55</xdr:col>
      <xdr:colOff>88900</xdr:colOff>
      <xdr:row>70</xdr:row>
      <xdr:rowOff>135265</xdr:rowOff>
    </xdr:to>
    <xdr:cxnSp macro="">
      <xdr:nvCxnSpPr>
        <xdr:cNvPr id="397" name="直線コネクタ 396"/>
        <xdr:cNvCxnSpPr/>
      </xdr:nvCxnSpPr>
      <xdr:spPr>
        <a:xfrm>
          <a:off x="10388600" y="12136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114619</xdr:rowOff>
    </xdr:from>
    <xdr:to>
      <xdr:col>55</xdr:col>
      <xdr:colOff>0</xdr:colOff>
      <xdr:row>78</xdr:row>
      <xdr:rowOff>15646</xdr:rowOff>
    </xdr:to>
    <xdr:cxnSp macro="">
      <xdr:nvCxnSpPr>
        <xdr:cNvPr id="398" name="直線コネクタ 397"/>
        <xdr:cNvCxnSpPr/>
      </xdr:nvCxnSpPr>
      <xdr:spPr>
        <a:xfrm flipV="1">
          <a:off x="9639300" y="12801919"/>
          <a:ext cx="838200" cy="586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149522</xdr:rowOff>
    </xdr:from>
    <xdr:ext cx="534377" cy="259045"/>
    <xdr:sp macro="" textlink="">
      <xdr:nvSpPr>
        <xdr:cNvPr id="399" name="商工費平均値テキスト"/>
        <xdr:cNvSpPr txBox="1"/>
      </xdr:nvSpPr>
      <xdr:spPr>
        <a:xfrm>
          <a:off x="10528300" y="13351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171095</xdr:rowOff>
    </xdr:from>
    <xdr:to>
      <xdr:col>55</xdr:col>
      <xdr:colOff>50800</xdr:colOff>
      <xdr:row>78</xdr:row>
      <xdr:rowOff>101245</xdr:rowOff>
    </xdr:to>
    <xdr:sp macro="" textlink="">
      <xdr:nvSpPr>
        <xdr:cNvPr id="400" name="フローチャート: 判断 399"/>
        <xdr:cNvSpPr/>
      </xdr:nvSpPr>
      <xdr:spPr>
        <a:xfrm>
          <a:off x="10426700" y="1337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15646</xdr:rowOff>
    </xdr:from>
    <xdr:to>
      <xdr:col>50</xdr:col>
      <xdr:colOff>114300</xdr:colOff>
      <xdr:row>78</xdr:row>
      <xdr:rowOff>92252</xdr:rowOff>
    </xdr:to>
    <xdr:cxnSp macro="">
      <xdr:nvCxnSpPr>
        <xdr:cNvPr id="401" name="直線コネクタ 400"/>
        <xdr:cNvCxnSpPr/>
      </xdr:nvCxnSpPr>
      <xdr:spPr>
        <a:xfrm flipV="1">
          <a:off x="8750300" y="13388746"/>
          <a:ext cx="889000" cy="76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48363</xdr:rowOff>
    </xdr:from>
    <xdr:to>
      <xdr:col>50</xdr:col>
      <xdr:colOff>165100</xdr:colOff>
      <xdr:row>78</xdr:row>
      <xdr:rowOff>149963</xdr:rowOff>
    </xdr:to>
    <xdr:sp macro="" textlink="">
      <xdr:nvSpPr>
        <xdr:cNvPr id="402" name="フローチャート: 判断 401"/>
        <xdr:cNvSpPr/>
      </xdr:nvSpPr>
      <xdr:spPr>
        <a:xfrm>
          <a:off x="9588500" y="13421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141090</xdr:rowOff>
    </xdr:from>
    <xdr:ext cx="534377" cy="259045"/>
    <xdr:sp macro="" textlink="">
      <xdr:nvSpPr>
        <xdr:cNvPr id="403" name="テキスト ボックス 402"/>
        <xdr:cNvSpPr txBox="1"/>
      </xdr:nvSpPr>
      <xdr:spPr>
        <a:xfrm>
          <a:off x="9372111" y="1351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83582</xdr:rowOff>
    </xdr:from>
    <xdr:to>
      <xdr:col>45</xdr:col>
      <xdr:colOff>177800</xdr:colOff>
      <xdr:row>78</xdr:row>
      <xdr:rowOff>92252</xdr:rowOff>
    </xdr:to>
    <xdr:cxnSp macro="">
      <xdr:nvCxnSpPr>
        <xdr:cNvPr id="404" name="直線コネクタ 403"/>
        <xdr:cNvCxnSpPr/>
      </xdr:nvCxnSpPr>
      <xdr:spPr>
        <a:xfrm>
          <a:off x="7861300" y="13456682"/>
          <a:ext cx="889000" cy="8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56299</xdr:rowOff>
    </xdr:from>
    <xdr:to>
      <xdr:col>46</xdr:col>
      <xdr:colOff>38100</xdr:colOff>
      <xdr:row>78</xdr:row>
      <xdr:rowOff>157899</xdr:rowOff>
    </xdr:to>
    <xdr:sp macro="" textlink="">
      <xdr:nvSpPr>
        <xdr:cNvPr id="405" name="フローチャート: 判断 404"/>
        <xdr:cNvSpPr/>
      </xdr:nvSpPr>
      <xdr:spPr>
        <a:xfrm>
          <a:off x="8699500" y="1342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149026</xdr:rowOff>
    </xdr:from>
    <xdr:ext cx="534377" cy="259045"/>
    <xdr:sp macro="" textlink="">
      <xdr:nvSpPr>
        <xdr:cNvPr id="406" name="テキスト ボックス 405"/>
        <xdr:cNvSpPr txBox="1"/>
      </xdr:nvSpPr>
      <xdr:spPr>
        <a:xfrm>
          <a:off x="8483111" y="1352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83582</xdr:rowOff>
    </xdr:from>
    <xdr:to>
      <xdr:col>41</xdr:col>
      <xdr:colOff>50800</xdr:colOff>
      <xdr:row>78</xdr:row>
      <xdr:rowOff>102053</xdr:rowOff>
    </xdr:to>
    <xdr:cxnSp macro="">
      <xdr:nvCxnSpPr>
        <xdr:cNvPr id="407" name="直線コネクタ 406"/>
        <xdr:cNvCxnSpPr/>
      </xdr:nvCxnSpPr>
      <xdr:spPr>
        <a:xfrm flipV="1">
          <a:off x="6972300" y="13456682"/>
          <a:ext cx="889000" cy="18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66508</xdr:rowOff>
    </xdr:from>
    <xdr:to>
      <xdr:col>41</xdr:col>
      <xdr:colOff>101600</xdr:colOff>
      <xdr:row>78</xdr:row>
      <xdr:rowOff>168108</xdr:rowOff>
    </xdr:to>
    <xdr:sp macro="" textlink="">
      <xdr:nvSpPr>
        <xdr:cNvPr id="408" name="フローチャート: 判断 407"/>
        <xdr:cNvSpPr/>
      </xdr:nvSpPr>
      <xdr:spPr>
        <a:xfrm>
          <a:off x="7810500" y="1343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159235</xdr:rowOff>
    </xdr:from>
    <xdr:ext cx="534377" cy="259045"/>
    <xdr:sp macro="" textlink="">
      <xdr:nvSpPr>
        <xdr:cNvPr id="409" name="テキスト ボックス 408"/>
        <xdr:cNvSpPr txBox="1"/>
      </xdr:nvSpPr>
      <xdr:spPr>
        <a:xfrm>
          <a:off x="7594111" y="13532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70593</xdr:rowOff>
    </xdr:from>
    <xdr:to>
      <xdr:col>36</xdr:col>
      <xdr:colOff>165100</xdr:colOff>
      <xdr:row>79</xdr:row>
      <xdr:rowOff>743</xdr:rowOff>
    </xdr:to>
    <xdr:sp macro="" textlink="">
      <xdr:nvSpPr>
        <xdr:cNvPr id="410" name="フローチャート: 判断 409"/>
        <xdr:cNvSpPr/>
      </xdr:nvSpPr>
      <xdr:spPr>
        <a:xfrm>
          <a:off x="6921500" y="1344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163320</xdr:rowOff>
    </xdr:from>
    <xdr:ext cx="534377" cy="259045"/>
    <xdr:sp macro="" textlink="">
      <xdr:nvSpPr>
        <xdr:cNvPr id="411" name="テキスト ボックス 410"/>
        <xdr:cNvSpPr txBox="1"/>
      </xdr:nvSpPr>
      <xdr:spPr>
        <a:xfrm>
          <a:off x="6705111" y="13536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63819</xdr:rowOff>
    </xdr:from>
    <xdr:to>
      <xdr:col>55</xdr:col>
      <xdr:colOff>50800</xdr:colOff>
      <xdr:row>74</xdr:row>
      <xdr:rowOff>165419</xdr:rowOff>
    </xdr:to>
    <xdr:sp macro="" textlink="">
      <xdr:nvSpPr>
        <xdr:cNvPr id="417" name="楕円 416"/>
        <xdr:cNvSpPr/>
      </xdr:nvSpPr>
      <xdr:spPr>
        <a:xfrm>
          <a:off x="10426700" y="1275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86696</xdr:rowOff>
    </xdr:from>
    <xdr:ext cx="599010" cy="259045"/>
    <xdr:sp macro="" textlink="">
      <xdr:nvSpPr>
        <xdr:cNvPr id="418" name="商工費該当値テキスト"/>
        <xdr:cNvSpPr txBox="1"/>
      </xdr:nvSpPr>
      <xdr:spPr>
        <a:xfrm>
          <a:off x="10528300" y="12602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136296</xdr:rowOff>
    </xdr:from>
    <xdr:to>
      <xdr:col>50</xdr:col>
      <xdr:colOff>165100</xdr:colOff>
      <xdr:row>78</xdr:row>
      <xdr:rowOff>66446</xdr:rowOff>
    </xdr:to>
    <xdr:sp macro="" textlink="">
      <xdr:nvSpPr>
        <xdr:cNvPr id="419" name="楕円 418"/>
        <xdr:cNvSpPr/>
      </xdr:nvSpPr>
      <xdr:spPr>
        <a:xfrm>
          <a:off x="9588500" y="13337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82973</xdr:rowOff>
    </xdr:from>
    <xdr:ext cx="534377" cy="259045"/>
    <xdr:sp macro="" textlink="">
      <xdr:nvSpPr>
        <xdr:cNvPr id="420" name="テキスト ボックス 419"/>
        <xdr:cNvSpPr txBox="1"/>
      </xdr:nvSpPr>
      <xdr:spPr>
        <a:xfrm>
          <a:off x="9372111" y="13113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41452</xdr:rowOff>
    </xdr:from>
    <xdr:to>
      <xdr:col>46</xdr:col>
      <xdr:colOff>38100</xdr:colOff>
      <xdr:row>78</xdr:row>
      <xdr:rowOff>143052</xdr:rowOff>
    </xdr:to>
    <xdr:sp macro="" textlink="">
      <xdr:nvSpPr>
        <xdr:cNvPr id="421" name="楕円 420"/>
        <xdr:cNvSpPr/>
      </xdr:nvSpPr>
      <xdr:spPr>
        <a:xfrm>
          <a:off x="8699500" y="13414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159579</xdr:rowOff>
    </xdr:from>
    <xdr:ext cx="534377" cy="259045"/>
    <xdr:sp macro="" textlink="">
      <xdr:nvSpPr>
        <xdr:cNvPr id="422" name="テキスト ボックス 421"/>
        <xdr:cNvSpPr txBox="1"/>
      </xdr:nvSpPr>
      <xdr:spPr>
        <a:xfrm>
          <a:off x="8483111" y="13189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32782</xdr:rowOff>
    </xdr:from>
    <xdr:to>
      <xdr:col>41</xdr:col>
      <xdr:colOff>101600</xdr:colOff>
      <xdr:row>78</xdr:row>
      <xdr:rowOff>134382</xdr:rowOff>
    </xdr:to>
    <xdr:sp macro="" textlink="">
      <xdr:nvSpPr>
        <xdr:cNvPr id="423" name="楕円 422"/>
        <xdr:cNvSpPr/>
      </xdr:nvSpPr>
      <xdr:spPr>
        <a:xfrm>
          <a:off x="7810500" y="1340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150909</xdr:rowOff>
    </xdr:from>
    <xdr:ext cx="534377" cy="259045"/>
    <xdr:sp macro="" textlink="">
      <xdr:nvSpPr>
        <xdr:cNvPr id="424" name="テキスト ボックス 423"/>
        <xdr:cNvSpPr txBox="1"/>
      </xdr:nvSpPr>
      <xdr:spPr>
        <a:xfrm>
          <a:off x="7594111" y="13181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51253</xdr:rowOff>
    </xdr:from>
    <xdr:to>
      <xdr:col>36</xdr:col>
      <xdr:colOff>165100</xdr:colOff>
      <xdr:row>78</xdr:row>
      <xdr:rowOff>152853</xdr:rowOff>
    </xdr:to>
    <xdr:sp macro="" textlink="">
      <xdr:nvSpPr>
        <xdr:cNvPr id="425" name="楕円 424"/>
        <xdr:cNvSpPr/>
      </xdr:nvSpPr>
      <xdr:spPr>
        <a:xfrm>
          <a:off x="6921500" y="13424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169380</xdr:rowOff>
    </xdr:from>
    <xdr:ext cx="534377" cy="259045"/>
    <xdr:sp macro="" textlink="">
      <xdr:nvSpPr>
        <xdr:cNvPr id="426" name="テキスト ボックス 425"/>
        <xdr:cNvSpPr txBox="1"/>
      </xdr:nvSpPr>
      <xdr:spPr>
        <a:xfrm>
          <a:off x="6705111" y="13199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6" name="テキスト ボックス 445"/>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8" name="テキスト ボックス 447"/>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157786</xdr:rowOff>
    </xdr:from>
    <xdr:to>
      <xdr:col>54</xdr:col>
      <xdr:colOff>189865</xdr:colOff>
      <xdr:row>99</xdr:row>
      <xdr:rowOff>58516</xdr:rowOff>
    </xdr:to>
    <xdr:cxnSp macro="">
      <xdr:nvCxnSpPr>
        <xdr:cNvPr id="452" name="直線コネクタ 451"/>
        <xdr:cNvCxnSpPr/>
      </xdr:nvCxnSpPr>
      <xdr:spPr>
        <a:xfrm flipV="1">
          <a:off x="10475595" y="15416836"/>
          <a:ext cx="1270" cy="161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62343</xdr:rowOff>
    </xdr:from>
    <xdr:ext cx="534377" cy="259045"/>
    <xdr:sp macro="" textlink="">
      <xdr:nvSpPr>
        <xdr:cNvPr id="453" name="土木費最小値テキスト"/>
        <xdr:cNvSpPr txBox="1"/>
      </xdr:nvSpPr>
      <xdr:spPr>
        <a:xfrm>
          <a:off x="10528300" y="1703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58516</xdr:rowOff>
    </xdr:from>
    <xdr:to>
      <xdr:col>55</xdr:col>
      <xdr:colOff>88900</xdr:colOff>
      <xdr:row>99</xdr:row>
      <xdr:rowOff>58516</xdr:rowOff>
    </xdr:to>
    <xdr:cxnSp macro="">
      <xdr:nvCxnSpPr>
        <xdr:cNvPr id="454" name="直線コネクタ 453"/>
        <xdr:cNvCxnSpPr/>
      </xdr:nvCxnSpPr>
      <xdr:spPr>
        <a:xfrm>
          <a:off x="10388600" y="17032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104463</xdr:rowOff>
    </xdr:from>
    <xdr:ext cx="690189" cy="259045"/>
    <xdr:sp macro="" textlink="">
      <xdr:nvSpPr>
        <xdr:cNvPr id="455" name="土木費最大値テキスト"/>
        <xdr:cNvSpPr txBox="1"/>
      </xdr:nvSpPr>
      <xdr:spPr>
        <a:xfrm>
          <a:off x="10528300" y="151920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1,520,886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157786</xdr:rowOff>
    </xdr:from>
    <xdr:to>
      <xdr:col>55</xdr:col>
      <xdr:colOff>88900</xdr:colOff>
      <xdr:row>89</xdr:row>
      <xdr:rowOff>157786</xdr:rowOff>
    </xdr:to>
    <xdr:cxnSp macro="">
      <xdr:nvCxnSpPr>
        <xdr:cNvPr id="456" name="直線コネクタ 455"/>
        <xdr:cNvCxnSpPr/>
      </xdr:nvCxnSpPr>
      <xdr:spPr>
        <a:xfrm>
          <a:off x="10388600" y="154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165636</xdr:rowOff>
    </xdr:from>
    <xdr:to>
      <xdr:col>55</xdr:col>
      <xdr:colOff>0</xdr:colOff>
      <xdr:row>98</xdr:row>
      <xdr:rowOff>7990</xdr:rowOff>
    </xdr:to>
    <xdr:cxnSp macro="">
      <xdr:nvCxnSpPr>
        <xdr:cNvPr id="457" name="直線コネクタ 456"/>
        <xdr:cNvCxnSpPr/>
      </xdr:nvCxnSpPr>
      <xdr:spPr>
        <a:xfrm flipV="1">
          <a:off x="9639300" y="16796286"/>
          <a:ext cx="838200" cy="13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29362</xdr:rowOff>
    </xdr:from>
    <xdr:ext cx="599010" cy="259045"/>
    <xdr:sp macro="" textlink="">
      <xdr:nvSpPr>
        <xdr:cNvPr id="458" name="土木費平均値テキスト"/>
        <xdr:cNvSpPr txBox="1"/>
      </xdr:nvSpPr>
      <xdr:spPr>
        <a:xfrm>
          <a:off x="10528300" y="168314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50935</xdr:rowOff>
    </xdr:from>
    <xdr:to>
      <xdr:col>55</xdr:col>
      <xdr:colOff>50800</xdr:colOff>
      <xdr:row>98</xdr:row>
      <xdr:rowOff>152535</xdr:rowOff>
    </xdr:to>
    <xdr:sp macro="" textlink="">
      <xdr:nvSpPr>
        <xdr:cNvPr id="459" name="フローチャート: 判断 458"/>
        <xdr:cNvSpPr/>
      </xdr:nvSpPr>
      <xdr:spPr>
        <a:xfrm>
          <a:off x="10426700" y="1685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7990</xdr:rowOff>
    </xdr:from>
    <xdr:to>
      <xdr:col>50</xdr:col>
      <xdr:colOff>114300</xdr:colOff>
      <xdr:row>98</xdr:row>
      <xdr:rowOff>31992</xdr:rowOff>
    </xdr:to>
    <xdr:cxnSp macro="">
      <xdr:nvCxnSpPr>
        <xdr:cNvPr id="460" name="直線コネクタ 459"/>
        <xdr:cNvCxnSpPr/>
      </xdr:nvCxnSpPr>
      <xdr:spPr>
        <a:xfrm flipV="1">
          <a:off x="8750300" y="16810090"/>
          <a:ext cx="889000" cy="24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59607</xdr:rowOff>
    </xdr:from>
    <xdr:to>
      <xdr:col>50</xdr:col>
      <xdr:colOff>165100</xdr:colOff>
      <xdr:row>98</xdr:row>
      <xdr:rowOff>161207</xdr:rowOff>
    </xdr:to>
    <xdr:sp macro="" textlink="">
      <xdr:nvSpPr>
        <xdr:cNvPr id="461" name="フローチャート: 判断 460"/>
        <xdr:cNvSpPr/>
      </xdr:nvSpPr>
      <xdr:spPr>
        <a:xfrm>
          <a:off x="9588500" y="1686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152334</xdr:rowOff>
    </xdr:from>
    <xdr:ext cx="599010" cy="259045"/>
    <xdr:sp macro="" textlink="">
      <xdr:nvSpPr>
        <xdr:cNvPr id="462" name="テキスト ボックス 461"/>
        <xdr:cNvSpPr txBox="1"/>
      </xdr:nvSpPr>
      <xdr:spPr>
        <a:xfrm>
          <a:off x="9339795" y="16954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31992</xdr:rowOff>
    </xdr:from>
    <xdr:to>
      <xdr:col>45</xdr:col>
      <xdr:colOff>177800</xdr:colOff>
      <xdr:row>98</xdr:row>
      <xdr:rowOff>67543</xdr:rowOff>
    </xdr:to>
    <xdr:cxnSp macro="">
      <xdr:nvCxnSpPr>
        <xdr:cNvPr id="463" name="直線コネクタ 462"/>
        <xdr:cNvCxnSpPr/>
      </xdr:nvCxnSpPr>
      <xdr:spPr>
        <a:xfrm flipV="1">
          <a:off x="7861300" y="16834092"/>
          <a:ext cx="889000" cy="35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62353</xdr:rowOff>
    </xdr:from>
    <xdr:to>
      <xdr:col>46</xdr:col>
      <xdr:colOff>38100</xdr:colOff>
      <xdr:row>98</xdr:row>
      <xdr:rowOff>163953</xdr:rowOff>
    </xdr:to>
    <xdr:sp macro="" textlink="">
      <xdr:nvSpPr>
        <xdr:cNvPr id="464" name="フローチャート: 判断 463"/>
        <xdr:cNvSpPr/>
      </xdr:nvSpPr>
      <xdr:spPr>
        <a:xfrm>
          <a:off x="8699500" y="16864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155080</xdr:rowOff>
    </xdr:from>
    <xdr:ext cx="599010" cy="259045"/>
    <xdr:sp macro="" textlink="">
      <xdr:nvSpPr>
        <xdr:cNvPr id="465" name="テキスト ボックス 464"/>
        <xdr:cNvSpPr txBox="1"/>
      </xdr:nvSpPr>
      <xdr:spPr>
        <a:xfrm>
          <a:off x="8450795" y="16957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57868</xdr:rowOff>
    </xdr:from>
    <xdr:to>
      <xdr:col>41</xdr:col>
      <xdr:colOff>50800</xdr:colOff>
      <xdr:row>98</xdr:row>
      <xdr:rowOff>67543</xdr:rowOff>
    </xdr:to>
    <xdr:cxnSp macro="">
      <xdr:nvCxnSpPr>
        <xdr:cNvPr id="466" name="直線コネクタ 465"/>
        <xdr:cNvCxnSpPr/>
      </xdr:nvCxnSpPr>
      <xdr:spPr>
        <a:xfrm>
          <a:off x="6972300" y="16688518"/>
          <a:ext cx="889000" cy="181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54608</xdr:rowOff>
    </xdr:from>
    <xdr:to>
      <xdr:col>41</xdr:col>
      <xdr:colOff>101600</xdr:colOff>
      <xdr:row>98</xdr:row>
      <xdr:rowOff>156208</xdr:rowOff>
    </xdr:to>
    <xdr:sp macro="" textlink="">
      <xdr:nvSpPr>
        <xdr:cNvPr id="467" name="フローチャート: 判断 466"/>
        <xdr:cNvSpPr/>
      </xdr:nvSpPr>
      <xdr:spPr>
        <a:xfrm>
          <a:off x="7810500" y="1685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147335</xdr:rowOff>
    </xdr:from>
    <xdr:ext cx="599010" cy="259045"/>
    <xdr:sp macro="" textlink="">
      <xdr:nvSpPr>
        <xdr:cNvPr id="468" name="テキスト ボックス 467"/>
        <xdr:cNvSpPr txBox="1"/>
      </xdr:nvSpPr>
      <xdr:spPr>
        <a:xfrm>
          <a:off x="7561795" y="16949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57234</xdr:rowOff>
    </xdr:from>
    <xdr:to>
      <xdr:col>36</xdr:col>
      <xdr:colOff>165100</xdr:colOff>
      <xdr:row>98</xdr:row>
      <xdr:rowOff>158834</xdr:rowOff>
    </xdr:to>
    <xdr:sp macro="" textlink="">
      <xdr:nvSpPr>
        <xdr:cNvPr id="469" name="フローチャート: 判断 468"/>
        <xdr:cNvSpPr/>
      </xdr:nvSpPr>
      <xdr:spPr>
        <a:xfrm>
          <a:off x="6921500" y="1685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149961</xdr:rowOff>
    </xdr:from>
    <xdr:ext cx="599010" cy="259045"/>
    <xdr:sp macro="" textlink="">
      <xdr:nvSpPr>
        <xdr:cNvPr id="470" name="テキスト ボックス 469"/>
        <xdr:cNvSpPr txBox="1"/>
      </xdr:nvSpPr>
      <xdr:spPr>
        <a:xfrm>
          <a:off x="6672795" y="16952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114836</xdr:rowOff>
    </xdr:from>
    <xdr:to>
      <xdr:col>55</xdr:col>
      <xdr:colOff>50800</xdr:colOff>
      <xdr:row>98</xdr:row>
      <xdr:rowOff>44986</xdr:rowOff>
    </xdr:to>
    <xdr:sp macro="" textlink="">
      <xdr:nvSpPr>
        <xdr:cNvPr id="476" name="楕円 475"/>
        <xdr:cNvSpPr/>
      </xdr:nvSpPr>
      <xdr:spPr>
        <a:xfrm>
          <a:off x="10426700" y="16745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137713</xdr:rowOff>
    </xdr:from>
    <xdr:ext cx="599010" cy="259045"/>
    <xdr:sp macro="" textlink="">
      <xdr:nvSpPr>
        <xdr:cNvPr id="477" name="土木費該当値テキスト"/>
        <xdr:cNvSpPr txBox="1"/>
      </xdr:nvSpPr>
      <xdr:spPr>
        <a:xfrm>
          <a:off x="10528300" y="16596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128640</xdr:rowOff>
    </xdr:from>
    <xdr:to>
      <xdr:col>50</xdr:col>
      <xdr:colOff>165100</xdr:colOff>
      <xdr:row>98</xdr:row>
      <xdr:rowOff>58790</xdr:rowOff>
    </xdr:to>
    <xdr:sp macro="" textlink="">
      <xdr:nvSpPr>
        <xdr:cNvPr id="478" name="楕円 477"/>
        <xdr:cNvSpPr/>
      </xdr:nvSpPr>
      <xdr:spPr>
        <a:xfrm>
          <a:off x="9588500" y="1675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75317</xdr:rowOff>
    </xdr:from>
    <xdr:ext cx="599010" cy="259045"/>
    <xdr:sp macro="" textlink="">
      <xdr:nvSpPr>
        <xdr:cNvPr id="479" name="テキスト ボックス 478"/>
        <xdr:cNvSpPr txBox="1"/>
      </xdr:nvSpPr>
      <xdr:spPr>
        <a:xfrm>
          <a:off x="9339795" y="16534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152642</xdr:rowOff>
    </xdr:from>
    <xdr:to>
      <xdr:col>46</xdr:col>
      <xdr:colOff>38100</xdr:colOff>
      <xdr:row>98</xdr:row>
      <xdr:rowOff>82792</xdr:rowOff>
    </xdr:to>
    <xdr:sp macro="" textlink="">
      <xdr:nvSpPr>
        <xdr:cNvPr id="480" name="楕円 479"/>
        <xdr:cNvSpPr/>
      </xdr:nvSpPr>
      <xdr:spPr>
        <a:xfrm>
          <a:off x="8699500" y="16783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99319</xdr:rowOff>
    </xdr:from>
    <xdr:ext cx="599010" cy="259045"/>
    <xdr:sp macro="" textlink="">
      <xdr:nvSpPr>
        <xdr:cNvPr id="481" name="テキスト ボックス 480"/>
        <xdr:cNvSpPr txBox="1"/>
      </xdr:nvSpPr>
      <xdr:spPr>
        <a:xfrm>
          <a:off x="8450795" y="16558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16743</xdr:rowOff>
    </xdr:from>
    <xdr:to>
      <xdr:col>41</xdr:col>
      <xdr:colOff>101600</xdr:colOff>
      <xdr:row>98</xdr:row>
      <xdr:rowOff>118343</xdr:rowOff>
    </xdr:to>
    <xdr:sp macro="" textlink="">
      <xdr:nvSpPr>
        <xdr:cNvPr id="482" name="楕円 481"/>
        <xdr:cNvSpPr/>
      </xdr:nvSpPr>
      <xdr:spPr>
        <a:xfrm>
          <a:off x="7810500" y="16818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134870</xdr:rowOff>
    </xdr:from>
    <xdr:ext cx="599010" cy="259045"/>
    <xdr:sp macro="" textlink="">
      <xdr:nvSpPr>
        <xdr:cNvPr id="483" name="テキスト ボックス 482"/>
        <xdr:cNvSpPr txBox="1"/>
      </xdr:nvSpPr>
      <xdr:spPr>
        <a:xfrm>
          <a:off x="7561795" y="16594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7068</xdr:rowOff>
    </xdr:from>
    <xdr:to>
      <xdr:col>36</xdr:col>
      <xdr:colOff>165100</xdr:colOff>
      <xdr:row>97</xdr:row>
      <xdr:rowOff>108668</xdr:rowOff>
    </xdr:to>
    <xdr:sp macro="" textlink="">
      <xdr:nvSpPr>
        <xdr:cNvPr id="484" name="楕円 483"/>
        <xdr:cNvSpPr/>
      </xdr:nvSpPr>
      <xdr:spPr>
        <a:xfrm>
          <a:off x="6921500" y="16637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125195</xdr:rowOff>
    </xdr:from>
    <xdr:ext cx="599010" cy="259045"/>
    <xdr:sp macro="" textlink="">
      <xdr:nvSpPr>
        <xdr:cNvPr id="485" name="テキスト ボックス 484"/>
        <xdr:cNvSpPr txBox="1"/>
      </xdr:nvSpPr>
      <xdr:spPr>
        <a:xfrm>
          <a:off x="6672795" y="16412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9" name="テキスト ボックス 498"/>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1" name="テキスト ボックス 50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3" name="テキスト ボックス 50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102617</xdr:rowOff>
    </xdr:from>
    <xdr:to>
      <xdr:col>85</xdr:col>
      <xdr:colOff>126364</xdr:colOff>
      <xdr:row>39</xdr:row>
      <xdr:rowOff>19090</xdr:rowOff>
    </xdr:to>
    <xdr:cxnSp macro="">
      <xdr:nvCxnSpPr>
        <xdr:cNvPr id="509" name="直線コネクタ 508"/>
        <xdr:cNvCxnSpPr/>
      </xdr:nvCxnSpPr>
      <xdr:spPr>
        <a:xfrm flipV="1">
          <a:off x="16317595" y="5246117"/>
          <a:ext cx="1269" cy="1459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22917</xdr:rowOff>
    </xdr:from>
    <xdr:ext cx="469744" cy="259045"/>
    <xdr:sp macro="" textlink="">
      <xdr:nvSpPr>
        <xdr:cNvPr id="510" name="消防費最小値テキスト"/>
        <xdr:cNvSpPr txBox="1"/>
      </xdr:nvSpPr>
      <xdr:spPr>
        <a:xfrm>
          <a:off x="16370300" y="670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19090</xdr:rowOff>
    </xdr:from>
    <xdr:to>
      <xdr:col>86</xdr:col>
      <xdr:colOff>25400</xdr:colOff>
      <xdr:row>39</xdr:row>
      <xdr:rowOff>19090</xdr:rowOff>
    </xdr:to>
    <xdr:cxnSp macro="">
      <xdr:nvCxnSpPr>
        <xdr:cNvPr id="511" name="直線コネクタ 510"/>
        <xdr:cNvCxnSpPr/>
      </xdr:nvCxnSpPr>
      <xdr:spPr>
        <a:xfrm>
          <a:off x="16230600" y="670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49294</xdr:rowOff>
    </xdr:from>
    <xdr:ext cx="599010" cy="259045"/>
    <xdr:sp macro="" textlink="">
      <xdr:nvSpPr>
        <xdr:cNvPr id="512" name="消防費最大値テキスト"/>
        <xdr:cNvSpPr txBox="1"/>
      </xdr:nvSpPr>
      <xdr:spPr>
        <a:xfrm>
          <a:off x="16370300" y="5021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389,733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102617</xdr:rowOff>
    </xdr:from>
    <xdr:to>
      <xdr:col>86</xdr:col>
      <xdr:colOff>25400</xdr:colOff>
      <xdr:row>30</xdr:row>
      <xdr:rowOff>102617</xdr:rowOff>
    </xdr:to>
    <xdr:cxnSp macro="">
      <xdr:nvCxnSpPr>
        <xdr:cNvPr id="513" name="直線コネクタ 512"/>
        <xdr:cNvCxnSpPr/>
      </xdr:nvCxnSpPr>
      <xdr:spPr>
        <a:xfrm>
          <a:off x="16230600" y="5246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71181</xdr:rowOff>
    </xdr:from>
    <xdr:to>
      <xdr:col>85</xdr:col>
      <xdr:colOff>127000</xdr:colOff>
      <xdr:row>37</xdr:row>
      <xdr:rowOff>56311</xdr:rowOff>
    </xdr:to>
    <xdr:cxnSp macro="">
      <xdr:nvCxnSpPr>
        <xdr:cNvPr id="514" name="直線コネクタ 513"/>
        <xdr:cNvCxnSpPr/>
      </xdr:nvCxnSpPr>
      <xdr:spPr>
        <a:xfrm flipV="1">
          <a:off x="15481300" y="6243381"/>
          <a:ext cx="838200" cy="156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48418</xdr:rowOff>
    </xdr:from>
    <xdr:ext cx="534377" cy="259045"/>
    <xdr:sp macro="" textlink="">
      <xdr:nvSpPr>
        <xdr:cNvPr id="515" name="消防費平均値テキスト"/>
        <xdr:cNvSpPr txBox="1"/>
      </xdr:nvSpPr>
      <xdr:spPr>
        <a:xfrm>
          <a:off x="16370300" y="6392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69991</xdr:rowOff>
    </xdr:from>
    <xdr:to>
      <xdr:col>85</xdr:col>
      <xdr:colOff>177800</xdr:colOff>
      <xdr:row>38</xdr:row>
      <xdr:rowOff>141</xdr:rowOff>
    </xdr:to>
    <xdr:sp macro="" textlink="">
      <xdr:nvSpPr>
        <xdr:cNvPr id="516" name="フローチャート: 判断 515"/>
        <xdr:cNvSpPr/>
      </xdr:nvSpPr>
      <xdr:spPr>
        <a:xfrm>
          <a:off x="16268700" y="641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56311</xdr:rowOff>
    </xdr:from>
    <xdr:to>
      <xdr:col>81</xdr:col>
      <xdr:colOff>50800</xdr:colOff>
      <xdr:row>37</xdr:row>
      <xdr:rowOff>62201</xdr:rowOff>
    </xdr:to>
    <xdr:cxnSp macro="">
      <xdr:nvCxnSpPr>
        <xdr:cNvPr id="517" name="直線コネクタ 516"/>
        <xdr:cNvCxnSpPr/>
      </xdr:nvCxnSpPr>
      <xdr:spPr>
        <a:xfrm flipV="1">
          <a:off x="14592300" y="6399961"/>
          <a:ext cx="889000" cy="5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134529</xdr:rowOff>
    </xdr:from>
    <xdr:to>
      <xdr:col>81</xdr:col>
      <xdr:colOff>101600</xdr:colOff>
      <xdr:row>38</xdr:row>
      <xdr:rowOff>64678</xdr:rowOff>
    </xdr:to>
    <xdr:sp macro="" textlink="">
      <xdr:nvSpPr>
        <xdr:cNvPr id="518" name="フローチャート: 判断 517"/>
        <xdr:cNvSpPr/>
      </xdr:nvSpPr>
      <xdr:spPr>
        <a:xfrm>
          <a:off x="15430500" y="647817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55805</xdr:rowOff>
    </xdr:from>
    <xdr:ext cx="534377" cy="259045"/>
    <xdr:sp macro="" textlink="">
      <xdr:nvSpPr>
        <xdr:cNvPr id="519" name="テキスト ボックス 518"/>
        <xdr:cNvSpPr txBox="1"/>
      </xdr:nvSpPr>
      <xdr:spPr>
        <a:xfrm>
          <a:off x="15214111" y="6570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57461</xdr:rowOff>
    </xdr:from>
    <xdr:to>
      <xdr:col>76</xdr:col>
      <xdr:colOff>114300</xdr:colOff>
      <xdr:row>37</xdr:row>
      <xdr:rowOff>62201</xdr:rowOff>
    </xdr:to>
    <xdr:cxnSp macro="">
      <xdr:nvCxnSpPr>
        <xdr:cNvPr id="520" name="直線コネクタ 519"/>
        <xdr:cNvCxnSpPr/>
      </xdr:nvCxnSpPr>
      <xdr:spPr>
        <a:xfrm>
          <a:off x="13703300" y="6401111"/>
          <a:ext cx="889000" cy="4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129046</xdr:rowOff>
    </xdr:from>
    <xdr:to>
      <xdr:col>76</xdr:col>
      <xdr:colOff>165100</xdr:colOff>
      <xdr:row>38</xdr:row>
      <xdr:rowOff>59196</xdr:rowOff>
    </xdr:to>
    <xdr:sp macro="" textlink="">
      <xdr:nvSpPr>
        <xdr:cNvPr id="521" name="フローチャート: 判断 520"/>
        <xdr:cNvSpPr/>
      </xdr:nvSpPr>
      <xdr:spPr>
        <a:xfrm>
          <a:off x="14541500" y="6472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50323</xdr:rowOff>
    </xdr:from>
    <xdr:ext cx="534377" cy="259045"/>
    <xdr:sp macro="" textlink="">
      <xdr:nvSpPr>
        <xdr:cNvPr id="522" name="テキスト ボックス 521"/>
        <xdr:cNvSpPr txBox="1"/>
      </xdr:nvSpPr>
      <xdr:spPr>
        <a:xfrm>
          <a:off x="14325111" y="6565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43951</xdr:rowOff>
    </xdr:from>
    <xdr:to>
      <xdr:col>71</xdr:col>
      <xdr:colOff>177800</xdr:colOff>
      <xdr:row>37</xdr:row>
      <xdr:rowOff>57461</xdr:rowOff>
    </xdr:to>
    <xdr:cxnSp macro="">
      <xdr:nvCxnSpPr>
        <xdr:cNvPr id="523" name="直線コネクタ 522"/>
        <xdr:cNvCxnSpPr/>
      </xdr:nvCxnSpPr>
      <xdr:spPr>
        <a:xfrm>
          <a:off x="12814300" y="6387601"/>
          <a:ext cx="889000" cy="13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148233</xdr:rowOff>
    </xdr:from>
    <xdr:to>
      <xdr:col>72</xdr:col>
      <xdr:colOff>38100</xdr:colOff>
      <xdr:row>38</xdr:row>
      <xdr:rowOff>78383</xdr:rowOff>
    </xdr:to>
    <xdr:sp macro="" textlink="">
      <xdr:nvSpPr>
        <xdr:cNvPr id="524" name="フローチャート: 判断 523"/>
        <xdr:cNvSpPr/>
      </xdr:nvSpPr>
      <xdr:spPr>
        <a:xfrm>
          <a:off x="13652500" y="649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69510</xdr:rowOff>
    </xdr:from>
    <xdr:ext cx="534377" cy="259045"/>
    <xdr:sp macro="" textlink="">
      <xdr:nvSpPr>
        <xdr:cNvPr id="525" name="テキスト ボックス 524"/>
        <xdr:cNvSpPr txBox="1"/>
      </xdr:nvSpPr>
      <xdr:spPr>
        <a:xfrm>
          <a:off x="13436111" y="658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142655</xdr:rowOff>
    </xdr:from>
    <xdr:to>
      <xdr:col>67</xdr:col>
      <xdr:colOff>101600</xdr:colOff>
      <xdr:row>38</xdr:row>
      <xdr:rowOff>72805</xdr:rowOff>
    </xdr:to>
    <xdr:sp macro="" textlink="">
      <xdr:nvSpPr>
        <xdr:cNvPr id="526" name="フローチャート: 判断 525"/>
        <xdr:cNvSpPr/>
      </xdr:nvSpPr>
      <xdr:spPr>
        <a:xfrm>
          <a:off x="12763500" y="648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63933</xdr:rowOff>
    </xdr:from>
    <xdr:ext cx="534377" cy="259045"/>
    <xdr:sp macro="" textlink="">
      <xdr:nvSpPr>
        <xdr:cNvPr id="527" name="テキスト ボックス 526"/>
        <xdr:cNvSpPr txBox="1"/>
      </xdr:nvSpPr>
      <xdr:spPr>
        <a:xfrm>
          <a:off x="12547111" y="657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20381</xdr:rowOff>
    </xdr:from>
    <xdr:to>
      <xdr:col>85</xdr:col>
      <xdr:colOff>177800</xdr:colOff>
      <xdr:row>36</xdr:row>
      <xdr:rowOff>121981</xdr:rowOff>
    </xdr:to>
    <xdr:sp macro="" textlink="">
      <xdr:nvSpPr>
        <xdr:cNvPr id="533" name="楕円 532"/>
        <xdr:cNvSpPr/>
      </xdr:nvSpPr>
      <xdr:spPr>
        <a:xfrm>
          <a:off x="16268700" y="6192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43258</xdr:rowOff>
    </xdr:from>
    <xdr:ext cx="599010" cy="259045"/>
    <xdr:sp macro="" textlink="">
      <xdr:nvSpPr>
        <xdr:cNvPr id="534" name="消防費該当値テキスト"/>
        <xdr:cNvSpPr txBox="1"/>
      </xdr:nvSpPr>
      <xdr:spPr>
        <a:xfrm>
          <a:off x="16370300" y="6044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5511</xdr:rowOff>
    </xdr:from>
    <xdr:to>
      <xdr:col>81</xdr:col>
      <xdr:colOff>101600</xdr:colOff>
      <xdr:row>37</xdr:row>
      <xdr:rowOff>107111</xdr:rowOff>
    </xdr:to>
    <xdr:sp macro="" textlink="">
      <xdr:nvSpPr>
        <xdr:cNvPr id="535" name="楕円 534"/>
        <xdr:cNvSpPr/>
      </xdr:nvSpPr>
      <xdr:spPr>
        <a:xfrm>
          <a:off x="15430500" y="6349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123638</xdr:rowOff>
    </xdr:from>
    <xdr:ext cx="534377" cy="259045"/>
    <xdr:sp macro="" textlink="">
      <xdr:nvSpPr>
        <xdr:cNvPr id="536" name="テキスト ボックス 535"/>
        <xdr:cNvSpPr txBox="1"/>
      </xdr:nvSpPr>
      <xdr:spPr>
        <a:xfrm>
          <a:off x="15214111" y="6124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11401</xdr:rowOff>
    </xdr:from>
    <xdr:to>
      <xdr:col>76</xdr:col>
      <xdr:colOff>165100</xdr:colOff>
      <xdr:row>37</xdr:row>
      <xdr:rowOff>113001</xdr:rowOff>
    </xdr:to>
    <xdr:sp macro="" textlink="">
      <xdr:nvSpPr>
        <xdr:cNvPr id="537" name="楕円 536"/>
        <xdr:cNvSpPr/>
      </xdr:nvSpPr>
      <xdr:spPr>
        <a:xfrm>
          <a:off x="14541500" y="6355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129528</xdr:rowOff>
    </xdr:from>
    <xdr:ext cx="534377" cy="259045"/>
    <xdr:sp macro="" textlink="">
      <xdr:nvSpPr>
        <xdr:cNvPr id="538" name="テキスト ボックス 537"/>
        <xdr:cNvSpPr txBox="1"/>
      </xdr:nvSpPr>
      <xdr:spPr>
        <a:xfrm>
          <a:off x="14325111" y="613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6661</xdr:rowOff>
    </xdr:from>
    <xdr:to>
      <xdr:col>72</xdr:col>
      <xdr:colOff>38100</xdr:colOff>
      <xdr:row>37</xdr:row>
      <xdr:rowOff>108261</xdr:rowOff>
    </xdr:to>
    <xdr:sp macro="" textlink="">
      <xdr:nvSpPr>
        <xdr:cNvPr id="539" name="楕円 538"/>
        <xdr:cNvSpPr/>
      </xdr:nvSpPr>
      <xdr:spPr>
        <a:xfrm>
          <a:off x="13652500" y="6350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124788</xdr:rowOff>
    </xdr:from>
    <xdr:ext cx="534377" cy="259045"/>
    <xdr:sp macro="" textlink="">
      <xdr:nvSpPr>
        <xdr:cNvPr id="540" name="テキスト ボックス 539"/>
        <xdr:cNvSpPr txBox="1"/>
      </xdr:nvSpPr>
      <xdr:spPr>
        <a:xfrm>
          <a:off x="13436111" y="6125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164601</xdr:rowOff>
    </xdr:from>
    <xdr:to>
      <xdr:col>67</xdr:col>
      <xdr:colOff>101600</xdr:colOff>
      <xdr:row>37</xdr:row>
      <xdr:rowOff>94751</xdr:rowOff>
    </xdr:to>
    <xdr:sp macro="" textlink="">
      <xdr:nvSpPr>
        <xdr:cNvPr id="541" name="楕円 540"/>
        <xdr:cNvSpPr/>
      </xdr:nvSpPr>
      <xdr:spPr>
        <a:xfrm>
          <a:off x="12763500" y="6336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111278</xdr:rowOff>
    </xdr:from>
    <xdr:ext cx="534377" cy="259045"/>
    <xdr:sp macro="" textlink="">
      <xdr:nvSpPr>
        <xdr:cNvPr id="542" name="テキスト ボックス 541"/>
        <xdr:cNvSpPr txBox="1"/>
      </xdr:nvSpPr>
      <xdr:spPr>
        <a:xfrm>
          <a:off x="12547111" y="6112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4" name="テキスト ボックス 553"/>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6" name="テキスト ボックス 555"/>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8" name="テキスト ボックス 557"/>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0" name="テキスト ボックス 559"/>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2" name="テキスト ボックス 56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4" name="テキスト ボックス 563"/>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69279</xdr:rowOff>
    </xdr:from>
    <xdr:to>
      <xdr:col>85</xdr:col>
      <xdr:colOff>126364</xdr:colOff>
      <xdr:row>58</xdr:row>
      <xdr:rowOff>133867</xdr:rowOff>
    </xdr:to>
    <xdr:cxnSp macro="">
      <xdr:nvCxnSpPr>
        <xdr:cNvPr id="566" name="直線コネクタ 565"/>
        <xdr:cNvCxnSpPr/>
      </xdr:nvCxnSpPr>
      <xdr:spPr>
        <a:xfrm flipV="1">
          <a:off x="16317595" y="8813229"/>
          <a:ext cx="1269" cy="126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137694</xdr:rowOff>
    </xdr:from>
    <xdr:ext cx="534377" cy="259045"/>
    <xdr:sp macro="" textlink="">
      <xdr:nvSpPr>
        <xdr:cNvPr id="567" name="教育費最小値テキスト"/>
        <xdr:cNvSpPr txBox="1"/>
      </xdr:nvSpPr>
      <xdr:spPr>
        <a:xfrm>
          <a:off x="16370300" y="1008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133867</xdr:rowOff>
    </xdr:from>
    <xdr:to>
      <xdr:col>86</xdr:col>
      <xdr:colOff>25400</xdr:colOff>
      <xdr:row>58</xdr:row>
      <xdr:rowOff>133867</xdr:rowOff>
    </xdr:to>
    <xdr:cxnSp macro="">
      <xdr:nvCxnSpPr>
        <xdr:cNvPr id="568" name="直線コネクタ 567"/>
        <xdr:cNvCxnSpPr/>
      </xdr:nvCxnSpPr>
      <xdr:spPr>
        <a:xfrm>
          <a:off x="16230600" y="10077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15956</xdr:rowOff>
    </xdr:from>
    <xdr:ext cx="599010" cy="259045"/>
    <xdr:sp macro="" textlink="">
      <xdr:nvSpPr>
        <xdr:cNvPr id="569" name="教育費最大値テキスト"/>
        <xdr:cNvSpPr txBox="1"/>
      </xdr:nvSpPr>
      <xdr:spPr>
        <a:xfrm>
          <a:off x="16370300" y="8588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706,966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69279</xdr:rowOff>
    </xdr:from>
    <xdr:to>
      <xdr:col>86</xdr:col>
      <xdr:colOff>25400</xdr:colOff>
      <xdr:row>51</xdr:row>
      <xdr:rowOff>69279</xdr:rowOff>
    </xdr:to>
    <xdr:cxnSp macro="">
      <xdr:nvCxnSpPr>
        <xdr:cNvPr id="570" name="直線コネクタ 569"/>
        <xdr:cNvCxnSpPr/>
      </xdr:nvCxnSpPr>
      <xdr:spPr>
        <a:xfrm>
          <a:off x="16230600" y="881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68562</xdr:rowOff>
    </xdr:from>
    <xdr:to>
      <xdr:col>85</xdr:col>
      <xdr:colOff>127000</xdr:colOff>
      <xdr:row>57</xdr:row>
      <xdr:rowOff>106471</xdr:rowOff>
    </xdr:to>
    <xdr:cxnSp macro="">
      <xdr:nvCxnSpPr>
        <xdr:cNvPr id="571" name="直線コネクタ 570"/>
        <xdr:cNvCxnSpPr/>
      </xdr:nvCxnSpPr>
      <xdr:spPr>
        <a:xfrm>
          <a:off x="15481300" y="9841212"/>
          <a:ext cx="838200" cy="37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48085</xdr:rowOff>
    </xdr:from>
    <xdr:ext cx="599010" cy="259045"/>
    <xdr:sp macro="" textlink="">
      <xdr:nvSpPr>
        <xdr:cNvPr id="572" name="教育費平均値テキスト"/>
        <xdr:cNvSpPr txBox="1"/>
      </xdr:nvSpPr>
      <xdr:spPr>
        <a:xfrm>
          <a:off x="16370300" y="98207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69658</xdr:rowOff>
    </xdr:from>
    <xdr:to>
      <xdr:col>85</xdr:col>
      <xdr:colOff>177800</xdr:colOff>
      <xdr:row>57</xdr:row>
      <xdr:rowOff>171258</xdr:rowOff>
    </xdr:to>
    <xdr:sp macro="" textlink="">
      <xdr:nvSpPr>
        <xdr:cNvPr id="573" name="フローチャート: 判断 572"/>
        <xdr:cNvSpPr/>
      </xdr:nvSpPr>
      <xdr:spPr>
        <a:xfrm>
          <a:off x="162687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68562</xdr:rowOff>
    </xdr:from>
    <xdr:to>
      <xdr:col>81</xdr:col>
      <xdr:colOff>50800</xdr:colOff>
      <xdr:row>57</xdr:row>
      <xdr:rowOff>111372</xdr:rowOff>
    </xdr:to>
    <xdr:cxnSp macro="">
      <xdr:nvCxnSpPr>
        <xdr:cNvPr id="574" name="直線コネクタ 573"/>
        <xdr:cNvCxnSpPr/>
      </xdr:nvCxnSpPr>
      <xdr:spPr>
        <a:xfrm flipV="1">
          <a:off x="14592300" y="9841212"/>
          <a:ext cx="889000" cy="42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103746</xdr:rowOff>
    </xdr:from>
    <xdr:to>
      <xdr:col>81</xdr:col>
      <xdr:colOff>101600</xdr:colOff>
      <xdr:row>58</xdr:row>
      <xdr:rowOff>33896</xdr:rowOff>
    </xdr:to>
    <xdr:sp macro="" textlink="">
      <xdr:nvSpPr>
        <xdr:cNvPr id="575" name="フローチャート: 判断 574"/>
        <xdr:cNvSpPr/>
      </xdr:nvSpPr>
      <xdr:spPr>
        <a:xfrm>
          <a:off x="15430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25023</xdr:rowOff>
    </xdr:from>
    <xdr:ext cx="599010" cy="259045"/>
    <xdr:sp macro="" textlink="">
      <xdr:nvSpPr>
        <xdr:cNvPr id="576" name="テキスト ボックス 575"/>
        <xdr:cNvSpPr txBox="1"/>
      </xdr:nvSpPr>
      <xdr:spPr>
        <a:xfrm>
          <a:off x="15181795" y="9969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82742</xdr:rowOff>
    </xdr:from>
    <xdr:to>
      <xdr:col>76</xdr:col>
      <xdr:colOff>114300</xdr:colOff>
      <xdr:row>57</xdr:row>
      <xdr:rowOff>111372</xdr:rowOff>
    </xdr:to>
    <xdr:cxnSp macro="">
      <xdr:nvCxnSpPr>
        <xdr:cNvPr id="577" name="直線コネクタ 576"/>
        <xdr:cNvCxnSpPr/>
      </xdr:nvCxnSpPr>
      <xdr:spPr>
        <a:xfrm>
          <a:off x="13703300" y="9855392"/>
          <a:ext cx="889000" cy="28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103312</xdr:rowOff>
    </xdr:from>
    <xdr:to>
      <xdr:col>76</xdr:col>
      <xdr:colOff>165100</xdr:colOff>
      <xdr:row>58</xdr:row>
      <xdr:rowOff>33462</xdr:rowOff>
    </xdr:to>
    <xdr:sp macro="" textlink="">
      <xdr:nvSpPr>
        <xdr:cNvPr id="578" name="フローチャート: 判断 577"/>
        <xdr:cNvSpPr/>
      </xdr:nvSpPr>
      <xdr:spPr>
        <a:xfrm>
          <a:off x="14541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24589</xdr:rowOff>
    </xdr:from>
    <xdr:ext cx="599010" cy="259045"/>
    <xdr:sp macro="" textlink="">
      <xdr:nvSpPr>
        <xdr:cNvPr id="579" name="テキスト ボックス 578"/>
        <xdr:cNvSpPr txBox="1"/>
      </xdr:nvSpPr>
      <xdr:spPr>
        <a:xfrm>
          <a:off x="14292795" y="9968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28619</xdr:rowOff>
    </xdr:from>
    <xdr:to>
      <xdr:col>71</xdr:col>
      <xdr:colOff>177800</xdr:colOff>
      <xdr:row>57</xdr:row>
      <xdr:rowOff>82742</xdr:rowOff>
    </xdr:to>
    <xdr:cxnSp macro="">
      <xdr:nvCxnSpPr>
        <xdr:cNvPr id="580" name="直線コネクタ 579"/>
        <xdr:cNvCxnSpPr/>
      </xdr:nvCxnSpPr>
      <xdr:spPr>
        <a:xfrm>
          <a:off x="12814300" y="9801269"/>
          <a:ext cx="889000" cy="54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88942</xdr:rowOff>
    </xdr:from>
    <xdr:to>
      <xdr:col>72</xdr:col>
      <xdr:colOff>38100</xdr:colOff>
      <xdr:row>58</xdr:row>
      <xdr:rowOff>19092</xdr:rowOff>
    </xdr:to>
    <xdr:sp macro="" textlink="">
      <xdr:nvSpPr>
        <xdr:cNvPr id="581" name="フローチャート: 判断 580"/>
        <xdr:cNvSpPr/>
      </xdr:nvSpPr>
      <xdr:spPr>
        <a:xfrm>
          <a:off x="136525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10219</xdr:rowOff>
    </xdr:from>
    <xdr:ext cx="599010" cy="259045"/>
    <xdr:sp macro="" textlink="">
      <xdr:nvSpPr>
        <xdr:cNvPr id="582" name="テキスト ボックス 581"/>
        <xdr:cNvSpPr txBox="1"/>
      </xdr:nvSpPr>
      <xdr:spPr>
        <a:xfrm>
          <a:off x="13403795" y="9954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98890</xdr:rowOff>
    </xdr:from>
    <xdr:to>
      <xdr:col>67</xdr:col>
      <xdr:colOff>101600</xdr:colOff>
      <xdr:row>58</xdr:row>
      <xdr:rowOff>29040</xdr:rowOff>
    </xdr:to>
    <xdr:sp macro="" textlink="">
      <xdr:nvSpPr>
        <xdr:cNvPr id="583" name="フローチャート: 判断 582"/>
        <xdr:cNvSpPr/>
      </xdr:nvSpPr>
      <xdr:spPr>
        <a:xfrm>
          <a:off x="127635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20167</xdr:rowOff>
    </xdr:from>
    <xdr:ext cx="599010" cy="259045"/>
    <xdr:sp macro="" textlink="">
      <xdr:nvSpPr>
        <xdr:cNvPr id="584" name="テキスト ボックス 583"/>
        <xdr:cNvSpPr txBox="1"/>
      </xdr:nvSpPr>
      <xdr:spPr>
        <a:xfrm>
          <a:off x="12514795" y="9964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55671</xdr:rowOff>
    </xdr:from>
    <xdr:to>
      <xdr:col>85</xdr:col>
      <xdr:colOff>177800</xdr:colOff>
      <xdr:row>57</xdr:row>
      <xdr:rowOff>157271</xdr:rowOff>
    </xdr:to>
    <xdr:sp macro="" textlink="">
      <xdr:nvSpPr>
        <xdr:cNvPr id="590" name="楕円 589"/>
        <xdr:cNvSpPr/>
      </xdr:nvSpPr>
      <xdr:spPr>
        <a:xfrm>
          <a:off x="16268700" y="9828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78548</xdr:rowOff>
    </xdr:from>
    <xdr:ext cx="599010" cy="259045"/>
    <xdr:sp macro="" textlink="">
      <xdr:nvSpPr>
        <xdr:cNvPr id="591" name="教育費該当値テキスト"/>
        <xdr:cNvSpPr txBox="1"/>
      </xdr:nvSpPr>
      <xdr:spPr>
        <a:xfrm>
          <a:off x="16370300" y="9679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17762</xdr:rowOff>
    </xdr:from>
    <xdr:to>
      <xdr:col>81</xdr:col>
      <xdr:colOff>101600</xdr:colOff>
      <xdr:row>57</xdr:row>
      <xdr:rowOff>119362</xdr:rowOff>
    </xdr:to>
    <xdr:sp macro="" textlink="">
      <xdr:nvSpPr>
        <xdr:cNvPr id="592" name="楕円 591"/>
        <xdr:cNvSpPr/>
      </xdr:nvSpPr>
      <xdr:spPr>
        <a:xfrm>
          <a:off x="15430500" y="979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135889</xdr:rowOff>
    </xdr:from>
    <xdr:ext cx="599010" cy="259045"/>
    <xdr:sp macro="" textlink="">
      <xdr:nvSpPr>
        <xdr:cNvPr id="593" name="テキスト ボックス 592"/>
        <xdr:cNvSpPr txBox="1"/>
      </xdr:nvSpPr>
      <xdr:spPr>
        <a:xfrm>
          <a:off x="15181795" y="9565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60572</xdr:rowOff>
    </xdr:from>
    <xdr:to>
      <xdr:col>76</xdr:col>
      <xdr:colOff>165100</xdr:colOff>
      <xdr:row>57</xdr:row>
      <xdr:rowOff>162172</xdr:rowOff>
    </xdr:to>
    <xdr:sp macro="" textlink="">
      <xdr:nvSpPr>
        <xdr:cNvPr id="594" name="楕円 593"/>
        <xdr:cNvSpPr/>
      </xdr:nvSpPr>
      <xdr:spPr>
        <a:xfrm>
          <a:off x="14541500" y="983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7249</xdr:rowOff>
    </xdr:from>
    <xdr:ext cx="599010" cy="259045"/>
    <xdr:sp macro="" textlink="">
      <xdr:nvSpPr>
        <xdr:cNvPr id="595" name="テキスト ボックス 594"/>
        <xdr:cNvSpPr txBox="1"/>
      </xdr:nvSpPr>
      <xdr:spPr>
        <a:xfrm>
          <a:off x="14292795" y="9608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31942</xdr:rowOff>
    </xdr:from>
    <xdr:to>
      <xdr:col>72</xdr:col>
      <xdr:colOff>38100</xdr:colOff>
      <xdr:row>57</xdr:row>
      <xdr:rowOff>133542</xdr:rowOff>
    </xdr:to>
    <xdr:sp macro="" textlink="">
      <xdr:nvSpPr>
        <xdr:cNvPr id="596" name="楕円 595"/>
        <xdr:cNvSpPr/>
      </xdr:nvSpPr>
      <xdr:spPr>
        <a:xfrm>
          <a:off x="13652500" y="9804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150069</xdr:rowOff>
    </xdr:from>
    <xdr:ext cx="599010" cy="259045"/>
    <xdr:sp macro="" textlink="">
      <xdr:nvSpPr>
        <xdr:cNvPr id="597" name="テキスト ボックス 596"/>
        <xdr:cNvSpPr txBox="1"/>
      </xdr:nvSpPr>
      <xdr:spPr>
        <a:xfrm>
          <a:off x="13403795" y="9579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149269</xdr:rowOff>
    </xdr:from>
    <xdr:to>
      <xdr:col>67</xdr:col>
      <xdr:colOff>101600</xdr:colOff>
      <xdr:row>57</xdr:row>
      <xdr:rowOff>79419</xdr:rowOff>
    </xdr:to>
    <xdr:sp macro="" textlink="">
      <xdr:nvSpPr>
        <xdr:cNvPr id="598" name="楕円 597"/>
        <xdr:cNvSpPr/>
      </xdr:nvSpPr>
      <xdr:spPr>
        <a:xfrm>
          <a:off x="12763500" y="9750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95946</xdr:rowOff>
    </xdr:from>
    <xdr:ext cx="599010" cy="259045"/>
    <xdr:sp macro="" textlink="">
      <xdr:nvSpPr>
        <xdr:cNvPr id="599" name="テキスト ボックス 598"/>
        <xdr:cNvSpPr txBox="1"/>
      </xdr:nvSpPr>
      <xdr:spPr>
        <a:xfrm>
          <a:off x="12514795" y="9525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118959</xdr:rowOff>
    </xdr:from>
    <xdr:to>
      <xdr:col>85</xdr:col>
      <xdr:colOff>126364</xdr:colOff>
      <xdr:row>79</xdr:row>
      <xdr:rowOff>44450</xdr:rowOff>
    </xdr:to>
    <xdr:cxnSp macro="">
      <xdr:nvCxnSpPr>
        <xdr:cNvPr id="623" name="直線コネクタ 622"/>
        <xdr:cNvCxnSpPr/>
      </xdr:nvCxnSpPr>
      <xdr:spPr>
        <a:xfrm flipV="1">
          <a:off x="16317595" y="12120459"/>
          <a:ext cx="1269" cy="1468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54146</xdr:rowOff>
    </xdr:from>
    <xdr:ext cx="249299" cy="259045"/>
    <xdr:sp macro="" textlink="">
      <xdr:nvSpPr>
        <xdr:cNvPr id="624" name="災害復旧費最小値テキスト"/>
        <xdr:cNvSpPr txBox="1"/>
      </xdr:nvSpPr>
      <xdr:spPr>
        <a:xfrm>
          <a:off x="16370300" y="135986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5" name="直線コネクタ 62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65636</xdr:rowOff>
    </xdr:from>
    <xdr:ext cx="599010" cy="259045"/>
    <xdr:sp macro="" textlink="">
      <xdr:nvSpPr>
        <xdr:cNvPr id="626" name="災害復旧費最大値テキスト"/>
        <xdr:cNvSpPr txBox="1"/>
      </xdr:nvSpPr>
      <xdr:spPr>
        <a:xfrm>
          <a:off x="16370300" y="11895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770,888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118959</xdr:rowOff>
    </xdr:from>
    <xdr:to>
      <xdr:col>86</xdr:col>
      <xdr:colOff>25400</xdr:colOff>
      <xdr:row>70</xdr:row>
      <xdr:rowOff>118959</xdr:rowOff>
    </xdr:to>
    <xdr:cxnSp macro="">
      <xdr:nvCxnSpPr>
        <xdr:cNvPr id="627" name="直線コネクタ 626"/>
        <xdr:cNvCxnSpPr/>
      </xdr:nvCxnSpPr>
      <xdr:spPr>
        <a:xfrm>
          <a:off x="16230600" y="12120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8" name="直線コネクタ 627"/>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143046</xdr:rowOff>
    </xdr:from>
    <xdr:ext cx="534377" cy="259045"/>
    <xdr:sp macro="" textlink="">
      <xdr:nvSpPr>
        <xdr:cNvPr id="629" name="災害復旧費平均値テキスト"/>
        <xdr:cNvSpPr txBox="1"/>
      </xdr:nvSpPr>
      <xdr:spPr>
        <a:xfrm>
          <a:off x="16370300" y="133446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120169</xdr:rowOff>
    </xdr:from>
    <xdr:to>
      <xdr:col>85</xdr:col>
      <xdr:colOff>177800</xdr:colOff>
      <xdr:row>79</xdr:row>
      <xdr:rowOff>50319</xdr:rowOff>
    </xdr:to>
    <xdr:sp macro="" textlink="">
      <xdr:nvSpPr>
        <xdr:cNvPr id="630" name="フローチャート: 判断 629"/>
        <xdr:cNvSpPr/>
      </xdr:nvSpPr>
      <xdr:spPr>
        <a:xfrm>
          <a:off x="16268700" y="1349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1" name="直線コネクタ 630"/>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121190</xdr:rowOff>
    </xdr:from>
    <xdr:to>
      <xdr:col>81</xdr:col>
      <xdr:colOff>101600</xdr:colOff>
      <xdr:row>79</xdr:row>
      <xdr:rowOff>51340</xdr:rowOff>
    </xdr:to>
    <xdr:sp macro="" textlink="">
      <xdr:nvSpPr>
        <xdr:cNvPr id="632" name="フローチャート: 判断 631"/>
        <xdr:cNvSpPr/>
      </xdr:nvSpPr>
      <xdr:spPr>
        <a:xfrm>
          <a:off x="15430500" y="1349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67867</xdr:rowOff>
    </xdr:from>
    <xdr:ext cx="534377" cy="259045"/>
    <xdr:sp macro="" textlink="">
      <xdr:nvSpPr>
        <xdr:cNvPr id="633" name="テキスト ボックス 632"/>
        <xdr:cNvSpPr txBox="1"/>
      </xdr:nvSpPr>
      <xdr:spPr>
        <a:xfrm>
          <a:off x="15214111" y="1326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32652</xdr:rowOff>
    </xdr:from>
    <xdr:to>
      <xdr:col>76</xdr:col>
      <xdr:colOff>114300</xdr:colOff>
      <xdr:row>79</xdr:row>
      <xdr:rowOff>44450</xdr:rowOff>
    </xdr:to>
    <xdr:cxnSp macro="">
      <xdr:nvCxnSpPr>
        <xdr:cNvPr id="634" name="直線コネクタ 633"/>
        <xdr:cNvCxnSpPr/>
      </xdr:nvCxnSpPr>
      <xdr:spPr>
        <a:xfrm>
          <a:off x="13703300" y="13577202"/>
          <a:ext cx="889000" cy="11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128552</xdr:rowOff>
    </xdr:from>
    <xdr:to>
      <xdr:col>76</xdr:col>
      <xdr:colOff>165100</xdr:colOff>
      <xdr:row>79</xdr:row>
      <xdr:rowOff>58702</xdr:rowOff>
    </xdr:to>
    <xdr:sp macro="" textlink="">
      <xdr:nvSpPr>
        <xdr:cNvPr id="635" name="フローチャート: 判断 634"/>
        <xdr:cNvSpPr/>
      </xdr:nvSpPr>
      <xdr:spPr>
        <a:xfrm>
          <a:off x="14541500" y="13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75229</xdr:rowOff>
    </xdr:from>
    <xdr:ext cx="534377" cy="259045"/>
    <xdr:sp macro="" textlink="">
      <xdr:nvSpPr>
        <xdr:cNvPr id="636" name="テキスト ボックス 635"/>
        <xdr:cNvSpPr txBox="1"/>
      </xdr:nvSpPr>
      <xdr:spPr>
        <a:xfrm>
          <a:off x="14325111" y="1327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32536</xdr:rowOff>
    </xdr:from>
    <xdr:to>
      <xdr:col>71</xdr:col>
      <xdr:colOff>177800</xdr:colOff>
      <xdr:row>79</xdr:row>
      <xdr:rowOff>32652</xdr:rowOff>
    </xdr:to>
    <xdr:cxnSp macro="">
      <xdr:nvCxnSpPr>
        <xdr:cNvPr id="637" name="直線コネクタ 636"/>
        <xdr:cNvCxnSpPr/>
      </xdr:nvCxnSpPr>
      <xdr:spPr>
        <a:xfrm>
          <a:off x="12814300" y="13577086"/>
          <a:ext cx="889000" cy="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132817</xdr:rowOff>
    </xdr:from>
    <xdr:to>
      <xdr:col>72</xdr:col>
      <xdr:colOff>38100</xdr:colOff>
      <xdr:row>79</xdr:row>
      <xdr:rowOff>62967</xdr:rowOff>
    </xdr:to>
    <xdr:sp macro="" textlink="">
      <xdr:nvSpPr>
        <xdr:cNvPr id="638" name="フローチャート: 判断 637"/>
        <xdr:cNvSpPr/>
      </xdr:nvSpPr>
      <xdr:spPr>
        <a:xfrm>
          <a:off x="13652500" y="13505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79494</xdr:rowOff>
    </xdr:from>
    <xdr:ext cx="534377" cy="259045"/>
    <xdr:sp macro="" textlink="">
      <xdr:nvSpPr>
        <xdr:cNvPr id="639" name="テキスト ボックス 638"/>
        <xdr:cNvSpPr txBox="1"/>
      </xdr:nvSpPr>
      <xdr:spPr>
        <a:xfrm>
          <a:off x="13436111" y="13281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129651</xdr:rowOff>
    </xdr:from>
    <xdr:to>
      <xdr:col>67</xdr:col>
      <xdr:colOff>101600</xdr:colOff>
      <xdr:row>79</xdr:row>
      <xdr:rowOff>59801</xdr:rowOff>
    </xdr:to>
    <xdr:sp macro="" textlink="">
      <xdr:nvSpPr>
        <xdr:cNvPr id="640" name="フローチャート: 判断 639"/>
        <xdr:cNvSpPr/>
      </xdr:nvSpPr>
      <xdr:spPr>
        <a:xfrm>
          <a:off x="12763500" y="1350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76328</xdr:rowOff>
    </xdr:from>
    <xdr:ext cx="534377" cy="259045"/>
    <xdr:sp macro="" textlink="">
      <xdr:nvSpPr>
        <xdr:cNvPr id="641" name="テキスト ボックス 640"/>
        <xdr:cNvSpPr txBox="1"/>
      </xdr:nvSpPr>
      <xdr:spPr>
        <a:xfrm>
          <a:off x="12547111" y="1327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7" name="楕円 646"/>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98596</xdr:rowOff>
    </xdr:from>
    <xdr:ext cx="249299" cy="259045"/>
    <xdr:sp macro="" textlink="">
      <xdr:nvSpPr>
        <xdr:cNvPr id="648" name="災害復旧費該当値テキスト"/>
        <xdr:cNvSpPr txBox="1"/>
      </xdr:nvSpPr>
      <xdr:spPr>
        <a:xfrm>
          <a:off x="16370300" y="134716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9" name="楕円 648"/>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0" name="テキスト ボックス 649"/>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1" name="楕円 650"/>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2" name="テキスト ボックス 651"/>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153302</xdr:rowOff>
    </xdr:from>
    <xdr:to>
      <xdr:col>72</xdr:col>
      <xdr:colOff>38100</xdr:colOff>
      <xdr:row>79</xdr:row>
      <xdr:rowOff>83452</xdr:rowOff>
    </xdr:to>
    <xdr:sp macro="" textlink="">
      <xdr:nvSpPr>
        <xdr:cNvPr id="653" name="楕円 652"/>
        <xdr:cNvSpPr/>
      </xdr:nvSpPr>
      <xdr:spPr>
        <a:xfrm>
          <a:off x="13652500" y="1352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74579</xdr:rowOff>
    </xdr:from>
    <xdr:ext cx="469744" cy="259045"/>
    <xdr:sp macro="" textlink="">
      <xdr:nvSpPr>
        <xdr:cNvPr id="654" name="テキスト ボックス 653"/>
        <xdr:cNvSpPr txBox="1"/>
      </xdr:nvSpPr>
      <xdr:spPr>
        <a:xfrm>
          <a:off x="13468428" y="13619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153186</xdr:rowOff>
    </xdr:from>
    <xdr:to>
      <xdr:col>67</xdr:col>
      <xdr:colOff>101600</xdr:colOff>
      <xdr:row>79</xdr:row>
      <xdr:rowOff>83336</xdr:rowOff>
    </xdr:to>
    <xdr:sp macro="" textlink="">
      <xdr:nvSpPr>
        <xdr:cNvPr id="655" name="楕円 654"/>
        <xdr:cNvSpPr/>
      </xdr:nvSpPr>
      <xdr:spPr>
        <a:xfrm>
          <a:off x="12763500" y="1352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74463</xdr:rowOff>
    </xdr:from>
    <xdr:ext cx="469744" cy="259045"/>
    <xdr:sp macro="" textlink="">
      <xdr:nvSpPr>
        <xdr:cNvPr id="656" name="テキスト ボックス 655"/>
        <xdr:cNvSpPr txBox="1"/>
      </xdr:nvSpPr>
      <xdr:spPr>
        <a:xfrm>
          <a:off x="12579428" y="1361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6" name="テキスト ボックス 675"/>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137607</xdr:rowOff>
    </xdr:from>
    <xdr:to>
      <xdr:col>85</xdr:col>
      <xdr:colOff>126364</xdr:colOff>
      <xdr:row>99</xdr:row>
      <xdr:rowOff>98879</xdr:rowOff>
    </xdr:to>
    <xdr:cxnSp macro="">
      <xdr:nvCxnSpPr>
        <xdr:cNvPr id="682" name="直線コネクタ 681"/>
        <xdr:cNvCxnSpPr/>
      </xdr:nvCxnSpPr>
      <xdr:spPr>
        <a:xfrm flipV="1">
          <a:off x="16317595" y="15568107"/>
          <a:ext cx="1269" cy="1504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3" name="公債費最小値テキスト"/>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4" name="直線コネクタ 683"/>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84284</xdr:rowOff>
    </xdr:from>
    <xdr:ext cx="599010" cy="259045"/>
    <xdr:sp macro="" textlink="">
      <xdr:nvSpPr>
        <xdr:cNvPr id="685" name="公債費最大値テキスト"/>
        <xdr:cNvSpPr txBox="1"/>
      </xdr:nvSpPr>
      <xdr:spPr>
        <a:xfrm>
          <a:off x="16370300" y="15343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921,282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137607</xdr:rowOff>
    </xdr:from>
    <xdr:to>
      <xdr:col>86</xdr:col>
      <xdr:colOff>25400</xdr:colOff>
      <xdr:row>90</xdr:row>
      <xdr:rowOff>137607</xdr:rowOff>
    </xdr:to>
    <xdr:cxnSp macro="">
      <xdr:nvCxnSpPr>
        <xdr:cNvPr id="686" name="直線コネクタ 685"/>
        <xdr:cNvCxnSpPr/>
      </xdr:nvCxnSpPr>
      <xdr:spPr>
        <a:xfrm>
          <a:off x="16230600" y="155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95901</xdr:rowOff>
    </xdr:from>
    <xdr:to>
      <xdr:col>85</xdr:col>
      <xdr:colOff>127000</xdr:colOff>
      <xdr:row>96</xdr:row>
      <xdr:rowOff>11906</xdr:rowOff>
    </xdr:to>
    <xdr:cxnSp macro="">
      <xdr:nvCxnSpPr>
        <xdr:cNvPr id="687" name="直線コネクタ 686"/>
        <xdr:cNvCxnSpPr/>
      </xdr:nvCxnSpPr>
      <xdr:spPr>
        <a:xfrm>
          <a:off x="15481300" y="15869301"/>
          <a:ext cx="838200" cy="601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124226</xdr:rowOff>
    </xdr:from>
    <xdr:ext cx="599010" cy="259045"/>
    <xdr:sp macro="" textlink="">
      <xdr:nvSpPr>
        <xdr:cNvPr id="688" name="公債費平均値テキスト"/>
        <xdr:cNvSpPr txBox="1"/>
      </xdr:nvSpPr>
      <xdr:spPr>
        <a:xfrm>
          <a:off x="16370300" y="16754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145799</xdr:rowOff>
    </xdr:from>
    <xdr:to>
      <xdr:col>85</xdr:col>
      <xdr:colOff>177800</xdr:colOff>
      <xdr:row>98</xdr:row>
      <xdr:rowOff>75949</xdr:rowOff>
    </xdr:to>
    <xdr:sp macro="" textlink="">
      <xdr:nvSpPr>
        <xdr:cNvPr id="689" name="フローチャート: 判断 688"/>
        <xdr:cNvSpPr/>
      </xdr:nvSpPr>
      <xdr:spPr>
        <a:xfrm>
          <a:off x="16268700" y="167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95901</xdr:rowOff>
    </xdr:from>
    <xdr:to>
      <xdr:col>81</xdr:col>
      <xdr:colOff>50800</xdr:colOff>
      <xdr:row>95</xdr:row>
      <xdr:rowOff>59925</xdr:rowOff>
    </xdr:to>
    <xdr:cxnSp macro="">
      <xdr:nvCxnSpPr>
        <xdr:cNvPr id="690" name="直線コネクタ 689"/>
        <xdr:cNvCxnSpPr/>
      </xdr:nvCxnSpPr>
      <xdr:spPr>
        <a:xfrm flipV="1">
          <a:off x="14592300" y="15869301"/>
          <a:ext cx="889000" cy="478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153022</xdr:rowOff>
    </xdr:from>
    <xdr:to>
      <xdr:col>81</xdr:col>
      <xdr:colOff>101600</xdr:colOff>
      <xdr:row>98</xdr:row>
      <xdr:rowOff>83172</xdr:rowOff>
    </xdr:to>
    <xdr:sp macro="" textlink="">
      <xdr:nvSpPr>
        <xdr:cNvPr id="691" name="フローチャート: 判断 690"/>
        <xdr:cNvSpPr/>
      </xdr:nvSpPr>
      <xdr:spPr>
        <a:xfrm>
          <a:off x="15430500" y="167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74299</xdr:rowOff>
    </xdr:from>
    <xdr:ext cx="599010" cy="259045"/>
    <xdr:sp macro="" textlink="">
      <xdr:nvSpPr>
        <xdr:cNvPr id="692" name="テキスト ボックス 691"/>
        <xdr:cNvSpPr txBox="1"/>
      </xdr:nvSpPr>
      <xdr:spPr>
        <a:xfrm>
          <a:off x="15181795" y="1687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54034</xdr:rowOff>
    </xdr:from>
    <xdr:to>
      <xdr:col>76</xdr:col>
      <xdr:colOff>114300</xdr:colOff>
      <xdr:row>95</xdr:row>
      <xdr:rowOff>59925</xdr:rowOff>
    </xdr:to>
    <xdr:cxnSp macro="">
      <xdr:nvCxnSpPr>
        <xdr:cNvPr id="693" name="直線コネクタ 692"/>
        <xdr:cNvCxnSpPr/>
      </xdr:nvCxnSpPr>
      <xdr:spPr>
        <a:xfrm>
          <a:off x="13703300" y="16341784"/>
          <a:ext cx="889000" cy="5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156378</xdr:rowOff>
    </xdr:from>
    <xdr:to>
      <xdr:col>76</xdr:col>
      <xdr:colOff>165100</xdr:colOff>
      <xdr:row>98</xdr:row>
      <xdr:rowOff>86528</xdr:rowOff>
    </xdr:to>
    <xdr:sp macro="" textlink="">
      <xdr:nvSpPr>
        <xdr:cNvPr id="694" name="フローチャート: 判断 693"/>
        <xdr:cNvSpPr/>
      </xdr:nvSpPr>
      <xdr:spPr>
        <a:xfrm>
          <a:off x="14541500" y="16787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77655</xdr:rowOff>
    </xdr:from>
    <xdr:ext cx="599010" cy="259045"/>
    <xdr:sp macro="" textlink="">
      <xdr:nvSpPr>
        <xdr:cNvPr id="695" name="テキスト ボックス 694"/>
        <xdr:cNvSpPr txBox="1"/>
      </xdr:nvSpPr>
      <xdr:spPr>
        <a:xfrm>
          <a:off x="14292795" y="16879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54034</xdr:rowOff>
    </xdr:from>
    <xdr:to>
      <xdr:col>71</xdr:col>
      <xdr:colOff>177800</xdr:colOff>
      <xdr:row>95</xdr:row>
      <xdr:rowOff>118898</xdr:rowOff>
    </xdr:to>
    <xdr:cxnSp macro="">
      <xdr:nvCxnSpPr>
        <xdr:cNvPr id="696" name="直線コネクタ 695"/>
        <xdr:cNvCxnSpPr/>
      </xdr:nvCxnSpPr>
      <xdr:spPr>
        <a:xfrm flipV="1">
          <a:off x="12814300" y="16341784"/>
          <a:ext cx="889000" cy="6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148544</xdr:rowOff>
    </xdr:from>
    <xdr:to>
      <xdr:col>72</xdr:col>
      <xdr:colOff>38100</xdr:colOff>
      <xdr:row>98</xdr:row>
      <xdr:rowOff>78694</xdr:rowOff>
    </xdr:to>
    <xdr:sp macro="" textlink="">
      <xdr:nvSpPr>
        <xdr:cNvPr id="697" name="フローチャート: 判断 696"/>
        <xdr:cNvSpPr/>
      </xdr:nvSpPr>
      <xdr:spPr>
        <a:xfrm>
          <a:off x="13652500" y="1677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69821</xdr:rowOff>
    </xdr:from>
    <xdr:ext cx="599010" cy="259045"/>
    <xdr:sp macro="" textlink="">
      <xdr:nvSpPr>
        <xdr:cNvPr id="698" name="テキスト ボックス 697"/>
        <xdr:cNvSpPr txBox="1"/>
      </xdr:nvSpPr>
      <xdr:spPr>
        <a:xfrm>
          <a:off x="13403795" y="16871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152248</xdr:rowOff>
    </xdr:from>
    <xdr:to>
      <xdr:col>67</xdr:col>
      <xdr:colOff>101600</xdr:colOff>
      <xdr:row>98</xdr:row>
      <xdr:rowOff>82398</xdr:rowOff>
    </xdr:to>
    <xdr:sp macro="" textlink="">
      <xdr:nvSpPr>
        <xdr:cNvPr id="699" name="フローチャート: 判断 698"/>
        <xdr:cNvSpPr/>
      </xdr:nvSpPr>
      <xdr:spPr>
        <a:xfrm>
          <a:off x="12763500" y="1678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73525</xdr:rowOff>
    </xdr:from>
    <xdr:ext cx="599010" cy="259045"/>
    <xdr:sp macro="" textlink="">
      <xdr:nvSpPr>
        <xdr:cNvPr id="700" name="テキスト ボックス 699"/>
        <xdr:cNvSpPr txBox="1"/>
      </xdr:nvSpPr>
      <xdr:spPr>
        <a:xfrm>
          <a:off x="12514795" y="16875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132556</xdr:rowOff>
    </xdr:from>
    <xdr:to>
      <xdr:col>85</xdr:col>
      <xdr:colOff>177800</xdr:colOff>
      <xdr:row>96</xdr:row>
      <xdr:rowOff>62706</xdr:rowOff>
    </xdr:to>
    <xdr:sp macro="" textlink="">
      <xdr:nvSpPr>
        <xdr:cNvPr id="706" name="楕円 705"/>
        <xdr:cNvSpPr/>
      </xdr:nvSpPr>
      <xdr:spPr>
        <a:xfrm>
          <a:off x="16268700" y="16420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155433</xdr:rowOff>
    </xdr:from>
    <xdr:ext cx="599010" cy="259045"/>
    <xdr:sp macro="" textlink="">
      <xdr:nvSpPr>
        <xdr:cNvPr id="707" name="公債費該当値テキスト"/>
        <xdr:cNvSpPr txBox="1"/>
      </xdr:nvSpPr>
      <xdr:spPr>
        <a:xfrm>
          <a:off x="16370300" y="16271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45101</xdr:rowOff>
    </xdr:from>
    <xdr:to>
      <xdr:col>81</xdr:col>
      <xdr:colOff>101600</xdr:colOff>
      <xdr:row>92</xdr:row>
      <xdr:rowOff>146701</xdr:rowOff>
    </xdr:to>
    <xdr:sp macro="" textlink="">
      <xdr:nvSpPr>
        <xdr:cNvPr id="708" name="楕円 707"/>
        <xdr:cNvSpPr/>
      </xdr:nvSpPr>
      <xdr:spPr>
        <a:xfrm>
          <a:off x="15430500" y="1581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90</xdr:row>
      <xdr:rowOff>163228</xdr:rowOff>
    </xdr:from>
    <xdr:ext cx="599010" cy="259045"/>
    <xdr:sp macro="" textlink="">
      <xdr:nvSpPr>
        <xdr:cNvPr id="709" name="テキスト ボックス 708"/>
        <xdr:cNvSpPr txBox="1"/>
      </xdr:nvSpPr>
      <xdr:spPr>
        <a:xfrm>
          <a:off x="15181795" y="15593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9125</xdr:rowOff>
    </xdr:from>
    <xdr:to>
      <xdr:col>76</xdr:col>
      <xdr:colOff>165100</xdr:colOff>
      <xdr:row>95</xdr:row>
      <xdr:rowOff>110725</xdr:rowOff>
    </xdr:to>
    <xdr:sp macro="" textlink="">
      <xdr:nvSpPr>
        <xdr:cNvPr id="710" name="楕円 709"/>
        <xdr:cNvSpPr/>
      </xdr:nvSpPr>
      <xdr:spPr>
        <a:xfrm>
          <a:off x="14541500" y="16296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93</xdr:row>
      <xdr:rowOff>127252</xdr:rowOff>
    </xdr:from>
    <xdr:ext cx="599010" cy="259045"/>
    <xdr:sp macro="" textlink="">
      <xdr:nvSpPr>
        <xdr:cNvPr id="711" name="テキスト ボックス 710"/>
        <xdr:cNvSpPr txBox="1"/>
      </xdr:nvSpPr>
      <xdr:spPr>
        <a:xfrm>
          <a:off x="14292795" y="16072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3234</xdr:rowOff>
    </xdr:from>
    <xdr:to>
      <xdr:col>72</xdr:col>
      <xdr:colOff>38100</xdr:colOff>
      <xdr:row>95</xdr:row>
      <xdr:rowOff>104834</xdr:rowOff>
    </xdr:to>
    <xdr:sp macro="" textlink="">
      <xdr:nvSpPr>
        <xdr:cNvPr id="712" name="楕円 711"/>
        <xdr:cNvSpPr/>
      </xdr:nvSpPr>
      <xdr:spPr>
        <a:xfrm>
          <a:off x="13652500" y="16290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93</xdr:row>
      <xdr:rowOff>121361</xdr:rowOff>
    </xdr:from>
    <xdr:ext cx="599010" cy="259045"/>
    <xdr:sp macro="" textlink="">
      <xdr:nvSpPr>
        <xdr:cNvPr id="713" name="テキスト ボックス 712"/>
        <xdr:cNvSpPr txBox="1"/>
      </xdr:nvSpPr>
      <xdr:spPr>
        <a:xfrm>
          <a:off x="13403795" y="16066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68098</xdr:rowOff>
    </xdr:from>
    <xdr:to>
      <xdr:col>67</xdr:col>
      <xdr:colOff>101600</xdr:colOff>
      <xdr:row>95</xdr:row>
      <xdr:rowOff>169698</xdr:rowOff>
    </xdr:to>
    <xdr:sp macro="" textlink="">
      <xdr:nvSpPr>
        <xdr:cNvPr id="714" name="楕円 713"/>
        <xdr:cNvSpPr/>
      </xdr:nvSpPr>
      <xdr:spPr>
        <a:xfrm>
          <a:off x="12763500" y="1635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14775</xdr:rowOff>
    </xdr:from>
    <xdr:ext cx="599010" cy="259045"/>
    <xdr:sp macro="" textlink="">
      <xdr:nvSpPr>
        <xdr:cNvPr id="715" name="テキスト ボックス 714"/>
        <xdr:cNvSpPr txBox="1"/>
      </xdr:nvSpPr>
      <xdr:spPr>
        <a:xfrm>
          <a:off x="12514795" y="16131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50089</xdr:rowOff>
    </xdr:from>
    <xdr:to>
      <xdr:col>116</xdr:col>
      <xdr:colOff>62864</xdr:colOff>
      <xdr:row>39</xdr:row>
      <xdr:rowOff>44450</xdr:rowOff>
    </xdr:to>
    <xdr:cxnSp macro="">
      <xdr:nvCxnSpPr>
        <xdr:cNvPr id="739" name="直線コネクタ 738"/>
        <xdr:cNvCxnSpPr/>
      </xdr:nvCxnSpPr>
      <xdr:spPr>
        <a:xfrm flipV="1">
          <a:off x="22159595" y="5193589"/>
          <a:ext cx="1269" cy="1537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79608</xdr:rowOff>
    </xdr:from>
    <xdr:ext cx="249299" cy="259045"/>
    <xdr:sp macro="" textlink="">
      <xdr:nvSpPr>
        <xdr:cNvPr id="740" name="諸支出金最小値テキスト"/>
        <xdr:cNvSpPr txBox="1"/>
      </xdr:nvSpPr>
      <xdr:spPr>
        <a:xfrm>
          <a:off x="22212300" y="6766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168216</xdr:rowOff>
    </xdr:from>
    <xdr:ext cx="534377" cy="259045"/>
    <xdr:sp macro="" textlink="">
      <xdr:nvSpPr>
        <xdr:cNvPr id="742" name="諸支出金最大値テキスト"/>
        <xdr:cNvSpPr txBox="1"/>
      </xdr:nvSpPr>
      <xdr:spPr>
        <a:xfrm>
          <a:off x="22212300" y="496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40,352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50089</xdr:rowOff>
    </xdr:from>
    <xdr:to>
      <xdr:col>116</xdr:col>
      <xdr:colOff>152400</xdr:colOff>
      <xdr:row>30</xdr:row>
      <xdr:rowOff>50089</xdr:rowOff>
    </xdr:to>
    <xdr:cxnSp macro="">
      <xdr:nvCxnSpPr>
        <xdr:cNvPr id="743" name="直線コネクタ 742"/>
        <xdr:cNvCxnSpPr/>
      </xdr:nvCxnSpPr>
      <xdr:spPr>
        <a:xfrm>
          <a:off x="22072600" y="51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168508</xdr:rowOff>
    </xdr:from>
    <xdr:ext cx="378565" cy="259045"/>
    <xdr:sp macro="" textlink="">
      <xdr:nvSpPr>
        <xdr:cNvPr id="745" name="諸支出金平均値テキスト"/>
        <xdr:cNvSpPr txBox="1"/>
      </xdr:nvSpPr>
      <xdr:spPr>
        <a:xfrm>
          <a:off x="22212300" y="65121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145631</xdr:rowOff>
    </xdr:from>
    <xdr:to>
      <xdr:col>116</xdr:col>
      <xdr:colOff>114300</xdr:colOff>
      <xdr:row>39</xdr:row>
      <xdr:rowOff>75781</xdr:rowOff>
    </xdr:to>
    <xdr:sp macro="" textlink="">
      <xdr:nvSpPr>
        <xdr:cNvPr id="746" name="フローチャート: 判断 745"/>
        <xdr:cNvSpPr/>
      </xdr:nvSpPr>
      <xdr:spPr>
        <a:xfrm>
          <a:off x="22110700" y="666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149479</xdr:rowOff>
    </xdr:from>
    <xdr:to>
      <xdr:col>112</xdr:col>
      <xdr:colOff>38100</xdr:colOff>
      <xdr:row>39</xdr:row>
      <xdr:rowOff>79629</xdr:rowOff>
    </xdr:to>
    <xdr:sp macro="" textlink="">
      <xdr:nvSpPr>
        <xdr:cNvPr id="748" name="フローチャート: 判断 747"/>
        <xdr:cNvSpPr/>
      </xdr:nvSpPr>
      <xdr:spPr>
        <a:xfrm>
          <a:off x="212725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96156</xdr:rowOff>
    </xdr:from>
    <xdr:ext cx="378565" cy="259045"/>
    <xdr:sp macro="" textlink="">
      <xdr:nvSpPr>
        <xdr:cNvPr id="749" name="テキスト ボックス 748"/>
        <xdr:cNvSpPr txBox="1"/>
      </xdr:nvSpPr>
      <xdr:spPr>
        <a:xfrm>
          <a:off x="21134017" y="6439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154584</xdr:rowOff>
    </xdr:from>
    <xdr:to>
      <xdr:col>107</xdr:col>
      <xdr:colOff>101600</xdr:colOff>
      <xdr:row>39</xdr:row>
      <xdr:rowOff>84734</xdr:rowOff>
    </xdr:to>
    <xdr:sp macro="" textlink="">
      <xdr:nvSpPr>
        <xdr:cNvPr id="751" name="フローチャート: 判断 750"/>
        <xdr:cNvSpPr/>
      </xdr:nvSpPr>
      <xdr:spPr>
        <a:xfrm>
          <a:off x="20383500" y="66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101261</xdr:rowOff>
    </xdr:from>
    <xdr:ext cx="378565" cy="259045"/>
    <xdr:sp macro="" textlink="">
      <xdr:nvSpPr>
        <xdr:cNvPr id="752" name="テキスト ボックス 751"/>
        <xdr:cNvSpPr txBox="1"/>
      </xdr:nvSpPr>
      <xdr:spPr>
        <a:xfrm>
          <a:off x="20245017" y="6444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148717</xdr:rowOff>
    </xdr:from>
    <xdr:to>
      <xdr:col>102</xdr:col>
      <xdr:colOff>165100</xdr:colOff>
      <xdr:row>39</xdr:row>
      <xdr:rowOff>78867</xdr:rowOff>
    </xdr:to>
    <xdr:sp macro="" textlink="">
      <xdr:nvSpPr>
        <xdr:cNvPr id="754" name="フローチャート: 判断 753"/>
        <xdr:cNvSpPr/>
      </xdr:nvSpPr>
      <xdr:spPr>
        <a:xfrm>
          <a:off x="194945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95394</xdr:rowOff>
    </xdr:from>
    <xdr:ext cx="378565" cy="259045"/>
    <xdr:sp macro="" textlink="">
      <xdr:nvSpPr>
        <xdr:cNvPr id="755" name="テキスト ボックス 754"/>
        <xdr:cNvSpPr txBox="1"/>
      </xdr:nvSpPr>
      <xdr:spPr>
        <a:xfrm>
          <a:off x="19356017" y="6439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141516</xdr:rowOff>
    </xdr:from>
    <xdr:to>
      <xdr:col>98</xdr:col>
      <xdr:colOff>38100</xdr:colOff>
      <xdr:row>39</xdr:row>
      <xdr:rowOff>71666</xdr:rowOff>
    </xdr:to>
    <xdr:sp macro="" textlink="">
      <xdr:nvSpPr>
        <xdr:cNvPr id="756" name="フローチャート: 判断 755"/>
        <xdr:cNvSpPr/>
      </xdr:nvSpPr>
      <xdr:spPr>
        <a:xfrm>
          <a:off x="18605500" y="665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88193</xdr:rowOff>
    </xdr:from>
    <xdr:ext cx="378565" cy="259045"/>
    <xdr:sp macro="" textlink="">
      <xdr:nvSpPr>
        <xdr:cNvPr id="757" name="テキスト ボックス 756"/>
        <xdr:cNvSpPr txBox="1"/>
      </xdr:nvSpPr>
      <xdr:spPr>
        <a:xfrm>
          <a:off x="18467017" y="643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124058</xdr:rowOff>
    </xdr:from>
    <xdr:ext cx="249299" cy="259045"/>
    <xdr:sp macro="" textlink="">
      <xdr:nvSpPr>
        <xdr:cNvPr id="764" name="諸支出金該当値テキスト"/>
        <xdr:cNvSpPr txBox="1"/>
      </xdr:nvSpPr>
      <xdr:spPr>
        <a:xfrm>
          <a:off x="22212300" y="6639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3" name="直線コネクタ 782"/>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4" name="テキスト ボックス 783"/>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6" name="テキスト ボックス 78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7" name="直線コネクタ 786"/>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8" name="テキスト ボックス 787"/>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0" name="テキスト ボックス 78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25400</xdr:rowOff>
    </xdr:from>
    <xdr:to>
      <xdr:col>116</xdr:col>
      <xdr:colOff>62864</xdr:colOff>
      <xdr:row>58</xdr:row>
      <xdr:rowOff>25400</xdr:rowOff>
    </xdr:to>
    <xdr:cxnSp macro="">
      <xdr:nvCxnSpPr>
        <xdr:cNvPr id="792" name="直線コネクタ 791"/>
        <xdr:cNvCxnSpPr/>
      </xdr:nvCxnSpPr>
      <xdr:spPr>
        <a:xfrm>
          <a:off x="22159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793" name="前年度繰上充用金最小値テキスト"/>
        <xdr:cNvSpPr txBox="1"/>
      </xdr:nvSpPr>
      <xdr:spPr>
        <a:xfrm>
          <a:off x="22212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4" name="直線コネクタ 793"/>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67327</xdr:rowOff>
    </xdr:from>
    <xdr:ext cx="249299" cy="259045"/>
    <xdr:sp macro="" textlink="">
      <xdr:nvSpPr>
        <xdr:cNvPr id="795" name="前年度繰上充用金最大値テキスト"/>
        <xdr:cNvSpPr txBox="1"/>
      </xdr:nvSpPr>
      <xdr:spPr>
        <a:xfrm>
          <a:off x="22212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6" name="直線コネクタ 795"/>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797" name="直線コネクタ 796"/>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124477</xdr:rowOff>
    </xdr:from>
    <xdr:ext cx="249299" cy="259045"/>
    <xdr:sp macro="" textlink="">
      <xdr:nvSpPr>
        <xdr:cNvPr id="798" name="前年度繰上充用金平均値テキスト"/>
        <xdr:cNvSpPr txBox="1"/>
      </xdr:nvSpPr>
      <xdr:spPr>
        <a:xfrm>
          <a:off x="22212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799" name="フローチャート: 判断 798"/>
        <xdr:cNvSpPr/>
      </xdr:nvSpPr>
      <xdr:spPr>
        <a:xfrm>
          <a:off x="22110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51</xdr:row>
      <xdr:rowOff>40716</xdr:rowOff>
    </xdr:from>
    <xdr:to>
      <xdr:col>111</xdr:col>
      <xdr:colOff>177800</xdr:colOff>
      <xdr:row>58</xdr:row>
      <xdr:rowOff>25400</xdr:rowOff>
    </xdr:to>
    <xdr:cxnSp macro="">
      <xdr:nvCxnSpPr>
        <xdr:cNvPr id="800" name="直線コネクタ 799"/>
        <xdr:cNvCxnSpPr/>
      </xdr:nvCxnSpPr>
      <xdr:spPr>
        <a:xfrm>
          <a:off x="20434300" y="8784666"/>
          <a:ext cx="889000" cy="1184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801" name="フローチャート: 判断 800"/>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02" name="テキスト ボックス 801"/>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51</xdr:row>
      <xdr:rowOff>40716</xdr:rowOff>
    </xdr:from>
    <xdr:to>
      <xdr:col>107</xdr:col>
      <xdr:colOff>50800</xdr:colOff>
      <xdr:row>58</xdr:row>
      <xdr:rowOff>25400</xdr:rowOff>
    </xdr:to>
    <xdr:cxnSp macro="">
      <xdr:nvCxnSpPr>
        <xdr:cNvPr id="803" name="直線コネクタ 802"/>
        <xdr:cNvCxnSpPr/>
      </xdr:nvCxnSpPr>
      <xdr:spPr>
        <a:xfrm flipV="1">
          <a:off x="19545300" y="8784666"/>
          <a:ext cx="889000" cy="1184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142278</xdr:rowOff>
    </xdr:from>
    <xdr:to>
      <xdr:col>107</xdr:col>
      <xdr:colOff>101600</xdr:colOff>
      <xdr:row>58</xdr:row>
      <xdr:rowOff>72428</xdr:rowOff>
    </xdr:to>
    <xdr:sp macro="" textlink="">
      <xdr:nvSpPr>
        <xdr:cNvPr id="804" name="フローチャート: 判断 803"/>
        <xdr:cNvSpPr/>
      </xdr:nvSpPr>
      <xdr:spPr>
        <a:xfrm>
          <a:off x="20383500" y="9914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58</xdr:row>
      <xdr:rowOff>63555</xdr:rowOff>
    </xdr:from>
    <xdr:ext cx="313932" cy="259045"/>
    <xdr:sp macro="" textlink="">
      <xdr:nvSpPr>
        <xdr:cNvPr id="805" name="テキスト ボックス 804"/>
        <xdr:cNvSpPr txBox="1"/>
      </xdr:nvSpPr>
      <xdr:spPr>
        <a:xfrm>
          <a:off x="20277333" y="100076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06" name="直線コネクタ 805"/>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07" name="フローチャート: 判断 806"/>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08" name="テキスト ボックス 807"/>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09" name="フローチャート: 判断 808"/>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10" name="テキスト ボックス 809"/>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6" name="楕円 815"/>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10177</xdr:rowOff>
    </xdr:from>
    <xdr:ext cx="249299" cy="259045"/>
    <xdr:sp macro="" textlink="">
      <xdr:nvSpPr>
        <xdr:cNvPr id="817" name="前年度繰上充用金該当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18" name="楕円 817"/>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19" name="テキスト ボックス 818"/>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50</xdr:row>
      <xdr:rowOff>161366</xdr:rowOff>
    </xdr:from>
    <xdr:to>
      <xdr:col>107</xdr:col>
      <xdr:colOff>101600</xdr:colOff>
      <xdr:row>51</xdr:row>
      <xdr:rowOff>91516</xdr:rowOff>
    </xdr:to>
    <xdr:sp macro="" textlink="">
      <xdr:nvSpPr>
        <xdr:cNvPr id="820" name="楕円 819"/>
        <xdr:cNvSpPr/>
      </xdr:nvSpPr>
      <xdr:spPr>
        <a:xfrm>
          <a:off x="20383500" y="8733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49</xdr:row>
      <xdr:rowOff>108043</xdr:rowOff>
    </xdr:from>
    <xdr:ext cx="534377" cy="259045"/>
    <xdr:sp macro="" textlink="">
      <xdr:nvSpPr>
        <xdr:cNvPr id="821" name="テキスト ボックス 820"/>
        <xdr:cNvSpPr txBox="1"/>
      </xdr:nvSpPr>
      <xdr:spPr>
        <a:xfrm>
          <a:off x="20167111" y="8509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22" name="楕円 821"/>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23" name="テキスト ボックス 822"/>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24" name="楕円 823"/>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56</xdr:row>
      <xdr:rowOff>92727</xdr:rowOff>
    </xdr:from>
    <xdr:ext cx="249299" cy="259045"/>
    <xdr:sp macro="" textlink="">
      <xdr:nvSpPr>
        <xdr:cNvPr id="825" name="テキスト ボックス 824"/>
        <xdr:cNvSpPr txBox="1"/>
      </xdr:nvSpPr>
      <xdr:spPr>
        <a:xfrm>
          <a:off x="18531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類似団体の平均を上回っているが、これは、類似団体における人口規模が</a:t>
          </a:r>
          <a:r>
            <a:rPr kumimoji="1" lang="en-US" altLang="ja-JP" sz="1100" b="0" i="0" baseline="0">
              <a:solidFill>
                <a:schemeClr val="dk1"/>
              </a:solidFill>
              <a:effectLst/>
              <a:latin typeface="+mn-lt"/>
              <a:ea typeface="+mn-ea"/>
              <a:cs typeface="+mn-cs"/>
            </a:rPr>
            <a:t>5,000</a:t>
          </a:r>
          <a:r>
            <a:rPr kumimoji="1" lang="ja-JP" altLang="ja-JP" sz="1100" b="0" i="0" baseline="0">
              <a:solidFill>
                <a:schemeClr val="dk1"/>
              </a:solidFill>
              <a:effectLst/>
              <a:latin typeface="+mn-lt"/>
              <a:ea typeface="+mn-ea"/>
              <a:cs typeface="+mn-cs"/>
            </a:rPr>
            <a:t>人未満であるのに対し、当村の人口は約</a:t>
          </a:r>
          <a:r>
            <a:rPr kumimoji="1" lang="en-US" altLang="ja-JP" sz="1100" b="0" i="0" baseline="0">
              <a:solidFill>
                <a:schemeClr val="dk1"/>
              </a:solidFill>
              <a:effectLst/>
              <a:latin typeface="+mn-lt"/>
              <a:ea typeface="+mn-ea"/>
              <a:cs typeface="+mn-cs"/>
            </a:rPr>
            <a:t>1,000</a:t>
          </a:r>
          <a:r>
            <a:rPr kumimoji="1" lang="ja-JP" altLang="ja-JP" sz="1100" b="0" i="0" baseline="0">
              <a:solidFill>
                <a:schemeClr val="dk1"/>
              </a:solidFill>
              <a:effectLst/>
              <a:latin typeface="+mn-lt"/>
              <a:ea typeface="+mn-ea"/>
              <a:cs typeface="+mn-cs"/>
            </a:rPr>
            <a:t>人と規模が違う点にあり、必ずしも人口規模に単純比例するものではない</a:t>
          </a:r>
          <a:r>
            <a:rPr kumimoji="1" lang="ja-JP" altLang="en-US" sz="1100" b="0" i="0" baseline="0">
              <a:solidFill>
                <a:schemeClr val="dk1"/>
              </a:solidFill>
              <a:effectLst/>
              <a:latin typeface="+mn-lt"/>
              <a:ea typeface="+mn-ea"/>
              <a:cs typeface="+mn-cs"/>
            </a:rPr>
            <a:t>が、</a:t>
          </a:r>
          <a:r>
            <a:rPr kumimoji="1" lang="ja-JP" altLang="ja-JP" sz="1100" b="0" i="0" baseline="0">
              <a:solidFill>
                <a:schemeClr val="dk1"/>
              </a:solidFill>
              <a:effectLst/>
              <a:latin typeface="+mn-lt"/>
              <a:ea typeface="+mn-ea"/>
              <a:cs typeface="+mn-cs"/>
            </a:rPr>
            <a:t>行政経費全体をもって今後も健全化に努める。なお、公債費については、</a:t>
          </a:r>
          <a:r>
            <a:rPr kumimoji="1" lang="en-US" altLang="ja-JP" sz="1100" b="0" i="0" baseline="0">
              <a:solidFill>
                <a:schemeClr val="dk1"/>
              </a:solidFill>
              <a:effectLst/>
              <a:latin typeface="+mn-lt"/>
              <a:ea typeface="+mn-ea"/>
              <a:cs typeface="+mn-cs"/>
            </a:rPr>
            <a:t>R1</a:t>
          </a:r>
          <a:r>
            <a:rPr kumimoji="1" lang="ja-JP" altLang="en-US" sz="1100" b="0" i="0" baseline="0">
              <a:solidFill>
                <a:schemeClr val="dk1"/>
              </a:solidFill>
              <a:effectLst/>
              <a:latin typeface="+mn-lt"/>
              <a:ea typeface="+mn-ea"/>
              <a:cs typeface="+mn-cs"/>
            </a:rPr>
            <a:t>年度に</a:t>
          </a:r>
          <a:r>
            <a:rPr kumimoji="1" lang="ja-JP" altLang="ja-JP" sz="1100" b="0" i="0" baseline="0">
              <a:solidFill>
                <a:schemeClr val="dk1"/>
              </a:solidFill>
              <a:effectLst/>
              <a:latin typeface="+mn-lt"/>
              <a:ea typeface="+mn-ea"/>
              <a:cs typeface="+mn-cs"/>
            </a:rPr>
            <a:t>過疎対策事業債の</a:t>
          </a:r>
          <a:r>
            <a:rPr kumimoji="1" lang="ja-JP" altLang="en-US" sz="1100" b="0" i="0" baseline="0">
              <a:solidFill>
                <a:schemeClr val="dk1"/>
              </a:solidFill>
              <a:effectLst/>
              <a:latin typeface="+mn-lt"/>
              <a:ea typeface="+mn-ea"/>
              <a:cs typeface="+mn-cs"/>
            </a:rPr>
            <a:t>一部</a:t>
          </a:r>
          <a:r>
            <a:rPr kumimoji="1" lang="ja-JP" altLang="ja-JP" sz="1100" b="0" i="0" baseline="0">
              <a:solidFill>
                <a:schemeClr val="dk1"/>
              </a:solidFill>
              <a:effectLst/>
              <a:latin typeface="+mn-lt"/>
              <a:ea typeface="+mn-ea"/>
              <a:cs typeface="+mn-cs"/>
            </a:rPr>
            <a:t>繰上償還を実施したことによ</a:t>
          </a:r>
          <a:r>
            <a:rPr kumimoji="1" lang="ja-JP" altLang="en-US" sz="1100" b="0" i="0" baseline="0">
              <a:solidFill>
                <a:schemeClr val="dk1"/>
              </a:solidFill>
              <a:effectLst/>
              <a:latin typeface="+mn-lt"/>
              <a:ea typeface="+mn-ea"/>
              <a:cs typeface="+mn-cs"/>
            </a:rPr>
            <a:t>り</a:t>
          </a:r>
          <a:r>
            <a:rPr kumimoji="1" lang="ja-JP" altLang="ja-JP" sz="1100" b="0" i="0" baseline="0">
              <a:solidFill>
                <a:schemeClr val="dk1"/>
              </a:solidFill>
              <a:effectLst/>
              <a:latin typeface="+mn-lt"/>
              <a:ea typeface="+mn-ea"/>
              <a:cs typeface="+mn-cs"/>
            </a:rPr>
            <a:t>増加</a:t>
          </a:r>
          <a:r>
            <a:rPr kumimoji="1" lang="ja-JP" altLang="en-US" sz="1100" b="0" i="0" baseline="0">
              <a:solidFill>
                <a:schemeClr val="dk1"/>
              </a:solidFill>
              <a:effectLst/>
              <a:latin typeface="+mn-lt"/>
              <a:ea typeface="+mn-ea"/>
              <a:cs typeface="+mn-cs"/>
            </a:rPr>
            <a:t>した。</a:t>
          </a:r>
          <a:r>
            <a:rPr kumimoji="1" lang="ja-JP" altLang="ja-JP" sz="1100" b="0" i="0" baseline="0">
              <a:solidFill>
                <a:schemeClr val="dk1"/>
              </a:solidFill>
              <a:effectLst/>
              <a:latin typeface="+mn-lt"/>
              <a:ea typeface="+mn-ea"/>
              <a:cs typeface="+mn-cs"/>
            </a:rPr>
            <a:t>今後も施策の重点化を図りながら新規地方債の発行の抑制に努めていく。</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北海道西興部村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　実質単年度収支について、</a:t>
          </a:r>
          <a:r>
            <a:rPr lang="ja-JP" altLang="ja-JP" sz="1100" b="0">
              <a:solidFill>
                <a:schemeClr val="dk1"/>
              </a:solidFill>
              <a:effectLst/>
              <a:latin typeface="+mn-lt"/>
              <a:ea typeface="+mn-ea"/>
              <a:cs typeface="+mn-cs"/>
            </a:rPr>
            <a:t>平成</a:t>
          </a:r>
          <a:r>
            <a:rPr lang="en-US" altLang="ja-JP" sz="1100" b="0">
              <a:solidFill>
                <a:schemeClr val="dk1"/>
              </a:solidFill>
              <a:effectLst/>
              <a:latin typeface="+mn-lt"/>
              <a:ea typeface="+mn-ea"/>
              <a:cs typeface="+mn-cs"/>
            </a:rPr>
            <a:t>29</a:t>
          </a:r>
          <a:r>
            <a:rPr lang="ja-JP" altLang="ja-JP" sz="1100" b="0">
              <a:solidFill>
                <a:schemeClr val="dk1"/>
              </a:solidFill>
              <a:effectLst/>
              <a:latin typeface="+mn-lt"/>
              <a:ea typeface="+mn-ea"/>
              <a:cs typeface="+mn-cs"/>
            </a:rPr>
            <a:t>年度実施の大型事業において、一部本体工事が繰越となり、本体工事が完了するまで補助金が交付されなかったことから、平成</a:t>
          </a:r>
          <a:r>
            <a:rPr lang="en-US" altLang="ja-JP" sz="1100" b="0">
              <a:solidFill>
                <a:schemeClr val="dk1"/>
              </a:solidFill>
              <a:effectLst/>
              <a:latin typeface="+mn-lt"/>
              <a:ea typeface="+mn-ea"/>
              <a:cs typeface="+mn-cs"/>
            </a:rPr>
            <a:t>29</a:t>
          </a:r>
          <a:r>
            <a:rPr lang="ja-JP" altLang="ja-JP" sz="1100" b="0">
              <a:solidFill>
                <a:schemeClr val="dk1"/>
              </a:solidFill>
              <a:effectLst/>
              <a:latin typeface="+mn-lt"/>
              <a:ea typeface="+mn-ea"/>
              <a:cs typeface="+mn-cs"/>
            </a:rPr>
            <a:t>年度一般会計において財源不足が生じ実質単年度収支が赤字となった</a:t>
          </a:r>
          <a:r>
            <a:rPr lang="ja-JP" altLang="en-US" sz="1100" b="0">
              <a:solidFill>
                <a:schemeClr val="dk1"/>
              </a:solidFill>
              <a:effectLst/>
              <a:latin typeface="+mn-lt"/>
              <a:ea typeface="+mn-ea"/>
              <a:cs typeface="+mn-cs"/>
            </a:rPr>
            <a:t>が、</a:t>
          </a:r>
          <a:r>
            <a:rPr lang="ja-JP" altLang="ja-JP" sz="1100" b="0">
              <a:solidFill>
                <a:schemeClr val="dk1"/>
              </a:solidFill>
              <a:effectLst/>
              <a:latin typeface="+mn-lt"/>
              <a:ea typeface="+mn-ea"/>
              <a:cs typeface="+mn-cs"/>
            </a:rPr>
            <a:t>その財源不足を補うため繰上充用で対応し</a:t>
          </a:r>
          <a:r>
            <a:rPr lang="ja-JP" altLang="en-US" sz="1100" b="0">
              <a:solidFill>
                <a:schemeClr val="dk1"/>
              </a:solidFill>
              <a:effectLst/>
              <a:latin typeface="+mn-lt"/>
              <a:ea typeface="+mn-ea"/>
              <a:cs typeface="+mn-cs"/>
            </a:rPr>
            <a:t>た</a:t>
          </a:r>
          <a:r>
            <a:rPr lang="ja-JP" altLang="ja-JP" sz="1100" b="0">
              <a:solidFill>
                <a:schemeClr val="dk1"/>
              </a:solidFill>
              <a:effectLst/>
              <a:latin typeface="+mn-lt"/>
              <a:ea typeface="+mn-ea"/>
              <a:cs typeface="+mn-cs"/>
            </a:rPr>
            <a:t>。</a:t>
          </a:r>
          <a:endParaRPr lang="ja-JP" altLang="ja-JP" sz="1400">
            <a:effectLst/>
          </a:endParaRPr>
        </a:p>
        <a:p>
          <a:r>
            <a:rPr kumimoji="1" lang="ja-JP" altLang="ja-JP" sz="1100" b="0">
              <a:solidFill>
                <a:schemeClr val="dk1"/>
              </a:solidFill>
              <a:effectLst/>
              <a:latin typeface="+mn-lt"/>
              <a:ea typeface="+mn-ea"/>
              <a:cs typeface="+mn-cs"/>
            </a:rPr>
            <a:t>　</a:t>
          </a:r>
          <a:r>
            <a:rPr kumimoji="1" lang="ja-JP" altLang="en-US" sz="1100" b="0">
              <a:solidFill>
                <a:schemeClr val="dk1"/>
              </a:solidFill>
              <a:effectLst/>
              <a:latin typeface="+mn-lt"/>
              <a:ea typeface="+mn-ea"/>
              <a:cs typeface="+mn-cs"/>
            </a:rPr>
            <a:t>また、</a:t>
          </a:r>
          <a:r>
            <a:rPr kumimoji="1" lang="ja-JP" altLang="ja-JP" sz="1100" b="0">
              <a:solidFill>
                <a:schemeClr val="dk1"/>
              </a:solidFill>
              <a:effectLst/>
              <a:latin typeface="+mn-lt"/>
              <a:ea typeface="+mn-ea"/>
              <a:cs typeface="+mn-cs"/>
            </a:rPr>
            <a:t>令和元年度においては、実質公債費率抑制のため、過疎対策事業債の</a:t>
          </a:r>
          <a:r>
            <a:rPr kumimoji="1" lang="ja-JP" altLang="en-US" sz="1100" b="0">
              <a:solidFill>
                <a:schemeClr val="dk1"/>
              </a:solidFill>
              <a:effectLst/>
              <a:latin typeface="+mn-lt"/>
              <a:ea typeface="+mn-ea"/>
              <a:cs typeface="+mn-cs"/>
            </a:rPr>
            <a:t>一部</a:t>
          </a:r>
          <a:r>
            <a:rPr kumimoji="1" lang="ja-JP" altLang="ja-JP" sz="1100" b="0">
              <a:solidFill>
                <a:schemeClr val="dk1"/>
              </a:solidFill>
              <a:effectLst/>
              <a:latin typeface="+mn-lt"/>
              <a:ea typeface="+mn-ea"/>
              <a:cs typeface="+mn-cs"/>
            </a:rPr>
            <a:t>繰上償還を実施したことにより、実質単年度収支が</a:t>
          </a:r>
          <a:r>
            <a:rPr kumimoji="1" lang="ja-JP" altLang="en-US" sz="1100" b="0">
              <a:solidFill>
                <a:schemeClr val="dk1"/>
              </a:solidFill>
              <a:effectLst/>
              <a:latin typeface="+mn-lt"/>
              <a:ea typeface="+mn-ea"/>
              <a:cs typeface="+mn-cs"/>
            </a:rPr>
            <a:t>一時的に</a:t>
          </a:r>
          <a:r>
            <a:rPr kumimoji="1" lang="ja-JP" altLang="ja-JP" sz="1100" b="0">
              <a:solidFill>
                <a:schemeClr val="dk1"/>
              </a:solidFill>
              <a:effectLst/>
              <a:latin typeface="+mn-lt"/>
              <a:ea typeface="+mn-ea"/>
              <a:cs typeface="+mn-cs"/>
            </a:rPr>
            <a:t>伸びている</a:t>
          </a:r>
          <a:r>
            <a:rPr kumimoji="1" lang="ja-JP" altLang="en-US" sz="1100" b="0">
              <a:solidFill>
                <a:schemeClr val="dk1"/>
              </a:solidFill>
              <a:effectLst/>
              <a:latin typeface="+mn-lt"/>
              <a:ea typeface="+mn-ea"/>
              <a:cs typeface="+mn-cs"/>
            </a:rPr>
            <a:t>が、令和２年度においては、平成</a:t>
          </a:r>
          <a:r>
            <a:rPr kumimoji="1" lang="en-US" altLang="ja-JP" sz="1100" b="0">
              <a:solidFill>
                <a:schemeClr val="dk1"/>
              </a:solidFill>
              <a:effectLst/>
              <a:latin typeface="+mn-lt"/>
              <a:ea typeface="+mn-ea"/>
              <a:cs typeface="+mn-cs"/>
            </a:rPr>
            <a:t>30</a:t>
          </a:r>
          <a:r>
            <a:rPr kumimoji="1" lang="ja-JP" altLang="en-US" sz="1100" b="0">
              <a:solidFill>
                <a:schemeClr val="dk1"/>
              </a:solidFill>
              <a:effectLst/>
              <a:latin typeface="+mn-lt"/>
              <a:ea typeface="+mn-ea"/>
              <a:cs typeface="+mn-cs"/>
            </a:rPr>
            <a:t>年度並みに下がっている</a:t>
          </a:r>
          <a:r>
            <a:rPr kumimoji="1" lang="ja-JP" altLang="ja-JP" sz="1100" b="0">
              <a:solidFill>
                <a:schemeClr val="dk1"/>
              </a:solidFill>
              <a:effectLst/>
              <a:latin typeface="+mn-lt"/>
              <a:ea typeface="+mn-ea"/>
              <a:cs typeface="+mn-cs"/>
            </a:rPr>
            <a:t>。</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北海道西興部村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各特別会計において赤字額は発生していないことから、結果的に連結実質赤字比率は算定されない状況となっている。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平成</a:t>
          </a:r>
          <a:r>
            <a:rPr kumimoji="1" lang="en-US" altLang="ja-JP" sz="1100" b="0" i="0" baseline="0">
              <a:solidFill>
                <a:schemeClr val="dk1"/>
              </a:solidFill>
              <a:effectLst/>
              <a:latin typeface="+mn-lt"/>
              <a:ea typeface="+mn-ea"/>
              <a:cs typeface="+mn-cs"/>
            </a:rPr>
            <a:t>29</a:t>
          </a:r>
          <a:r>
            <a:rPr kumimoji="1" lang="ja-JP" altLang="ja-JP" sz="1100" b="0" i="0" baseline="0">
              <a:solidFill>
                <a:schemeClr val="dk1"/>
              </a:solidFill>
              <a:effectLst/>
              <a:latin typeface="+mn-lt"/>
              <a:ea typeface="+mn-ea"/>
              <a:cs typeface="+mn-cs"/>
            </a:rPr>
            <a:t>年度一般会計</a:t>
          </a:r>
          <a:r>
            <a:rPr kumimoji="1" lang="ja-JP" altLang="en-US" sz="1100" b="0" i="0" baseline="0">
              <a:solidFill>
                <a:schemeClr val="dk1"/>
              </a:solidFill>
              <a:effectLst/>
              <a:latin typeface="+mn-lt"/>
              <a:ea typeface="+mn-ea"/>
              <a:cs typeface="+mn-cs"/>
            </a:rPr>
            <a:t>で</a:t>
          </a:r>
          <a:r>
            <a:rPr kumimoji="1" lang="ja-JP"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29</a:t>
          </a:r>
          <a:r>
            <a:rPr lang="ja-JP" altLang="ja-JP" sz="1100" b="0" i="0" baseline="0">
              <a:solidFill>
                <a:schemeClr val="dk1"/>
              </a:solidFill>
              <a:effectLst/>
              <a:latin typeface="+mn-lt"/>
              <a:ea typeface="+mn-ea"/>
              <a:cs typeface="+mn-cs"/>
            </a:rPr>
            <a:t>年度実施の大型事業において、一部本体工事が繰越となり、本体工事完了まで補助金が交付されなかったことから、平成</a:t>
          </a:r>
          <a:r>
            <a:rPr lang="en-US" altLang="ja-JP" sz="1100" b="0" i="0" baseline="0">
              <a:solidFill>
                <a:schemeClr val="dk1"/>
              </a:solidFill>
              <a:effectLst/>
              <a:latin typeface="+mn-lt"/>
              <a:ea typeface="+mn-ea"/>
              <a:cs typeface="+mn-cs"/>
            </a:rPr>
            <a:t>29</a:t>
          </a:r>
          <a:r>
            <a:rPr lang="ja-JP" altLang="ja-JP" sz="1100" b="0" i="0" baseline="0">
              <a:solidFill>
                <a:schemeClr val="dk1"/>
              </a:solidFill>
              <a:effectLst/>
              <a:latin typeface="+mn-lt"/>
              <a:ea typeface="+mn-ea"/>
              <a:cs typeface="+mn-cs"/>
            </a:rPr>
            <a:t>年度一般会計において財源不足が生じ収支が赤字となった</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各特別会計において赤字額は発生していないことから、結果的に連結実質赤字比率は算定されない状況となっている。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015628_&#35199;&#33288;&#37096;&#26449;_2020(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H28</v>
          </cell>
          <cell r="BX50" t="str">
            <v>H29</v>
          </cell>
          <cell r="CF50" t="str">
            <v>H30</v>
          </cell>
          <cell r="CN50" t="str">
            <v>R01</v>
          </cell>
          <cell r="CV50" t="str">
            <v>R02</v>
          </cell>
        </row>
        <row r="51">
          <cell r="AN51" t="str">
            <v>当該団体値</v>
          </cell>
        </row>
        <row r="53">
          <cell r="BP53">
            <v>59.6</v>
          </cell>
          <cell r="BX53">
            <v>60.3</v>
          </cell>
          <cell r="CF53">
            <v>59</v>
          </cell>
          <cell r="CN53">
            <v>60.3</v>
          </cell>
          <cell r="CV53">
            <v>62.2</v>
          </cell>
        </row>
        <row r="55">
          <cell r="AN55" t="str">
            <v>類似団体内平均値</v>
          </cell>
          <cell r="BP55">
            <v>0</v>
          </cell>
          <cell r="BX55">
            <v>0</v>
          </cell>
          <cell r="CF55">
            <v>0</v>
          </cell>
          <cell r="CN55">
            <v>0</v>
          </cell>
          <cell r="CV55">
            <v>0</v>
          </cell>
        </row>
        <row r="57">
          <cell r="BP57">
            <v>56.3</v>
          </cell>
          <cell r="BX57">
            <v>57.7</v>
          </cell>
          <cell r="CF57">
            <v>58.9</v>
          </cell>
          <cell r="CN57">
            <v>60</v>
          </cell>
          <cell r="CV57">
            <v>60.9</v>
          </cell>
        </row>
        <row r="72">
          <cell r="BP72" t="str">
            <v>H28</v>
          </cell>
          <cell r="BX72" t="str">
            <v>H29</v>
          </cell>
          <cell r="CF72" t="str">
            <v>H30</v>
          </cell>
          <cell r="CN72" t="str">
            <v>R01</v>
          </cell>
          <cell r="CV72" t="str">
            <v>R02</v>
          </cell>
        </row>
        <row r="73">
          <cell r="AN73" t="str">
            <v>当該団体値</v>
          </cell>
        </row>
        <row r="75">
          <cell r="BP75">
            <v>12.4</v>
          </cell>
          <cell r="BX75">
            <v>14.9</v>
          </cell>
          <cell r="CF75">
            <v>16.7</v>
          </cell>
          <cell r="CN75">
            <v>16.2</v>
          </cell>
          <cell r="CV75">
            <v>12.4</v>
          </cell>
        </row>
        <row r="77">
          <cell r="AN77" t="str">
            <v>類似団体内平均値</v>
          </cell>
          <cell r="BP77">
            <v>0</v>
          </cell>
          <cell r="BX77">
            <v>0</v>
          </cell>
          <cell r="CF77">
            <v>0</v>
          </cell>
          <cell r="CN77">
            <v>0</v>
          </cell>
          <cell r="CV77">
            <v>0</v>
          </cell>
        </row>
        <row r="79">
          <cell r="BP79">
            <v>7.4</v>
          </cell>
          <cell r="BX79">
            <v>7.1</v>
          </cell>
          <cell r="CF79">
            <v>7.1</v>
          </cell>
          <cell r="CN79">
            <v>7.3</v>
          </cell>
          <cell r="CV79">
            <v>7.4</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2" t="s">
        <v>79</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3" t="s">
        <v>81</v>
      </c>
      <c r="C3" s="614"/>
      <c r="D3" s="614"/>
      <c r="E3" s="615"/>
      <c r="F3" s="615"/>
      <c r="G3" s="615"/>
      <c r="H3" s="615"/>
      <c r="I3" s="615"/>
      <c r="J3" s="615"/>
      <c r="K3" s="615"/>
      <c r="L3" s="615" t="s">
        <v>82</v>
      </c>
      <c r="M3" s="615"/>
      <c r="N3" s="615"/>
      <c r="O3" s="615"/>
      <c r="P3" s="615"/>
      <c r="Q3" s="615"/>
      <c r="R3" s="618"/>
      <c r="S3" s="618"/>
      <c r="T3" s="618"/>
      <c r="U3" s="618"/>
      <c r="V3" s="619"/>
      <c r="W3" s="509" t="s">
        <v>83</v>
      </c>
      <c r="X3" s="510"/>
      <c r="Y3" s="510"/>
      <c r="Z3" s="510"/>
      <c r="AA3" s="510"/>
      <c r="AB3" s="614"/>
      <c r="AC3" s="618" t="s">
        <v>84</v>
      </c>
      <c r="AD3" s="510"/>
      <c r="AE3" s="510"/>
      <c r="AF3" s="510"/>
      <c r="AG3" s="510"/>
      <c r="AH3" s="510"/>
      <c r="AI3" s="510"/>
      <c r="AJ3" s="510"/>
      <c r="AK3" s="510"/>
      <c r="AL3" s="580"/>
      <c r="AM3" s="509" t="s">
        <v>85</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86</v>
      </c>
      <c r="BO3" s="510"/>
      <c r="BP3" s="510"/>
      <c r="BQ3" s="510"/>
      <c r="BR3" s="510"/>
      <c r="BS3" s="510"/>
      <c r="BT3" s="510"/>
      <c r="BU3" s="580"/>
      <c r="BV3" s="509" t="s">
        <v>87</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88</v>
      </c>
      <c r="CU3" s="510"/>
      <c r="CV3" s="510"/>
      <c r="CW3" s="510"/>
      <c r="CX3" s="510"/>
      <c r="CY3" s="510"/>
      <c r="CZ3" s="510"/>
      <c r="DA3" s="580"/>
      <c r="DB3" s="509" t="s">
        <v>89</v>
      </c>
      <c r="DC3" s="510"/>
      <c r="DD3" s="510"/>
      <c r="DE3" s="510"/>
      <c r="DF3" s="510"/>
      <c r="DG3" s="510"/>
      <c r="DH3" s="510"/>
      <c r="DI3" s="580"/>
      <c r="DJ3" s="186"/>
      <c r="DK3" s="186"/>
      <c r="DL3" s="186"/>
      <c r="DM3" s="186"/>
      <c r="DN3" s="186"/>
      <c r="DO3" s="186"/>
    </row>
    <row r="4" spans="1:119" ht="18.75" customHeight="1" x14ac:dyDescent="0.15">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90</v>
      </c>
      <c r="AZ4" s="423"/>
      <c r="BA4" s="423"/>
      <c r="BB4" s="423"/>
      <c r="BC4" s="423"/>
      <c r="BD4" s="423"/>
      <c r="BE4" s="423"/>
      <c r="BF4" s="423"/>
      <c r="BG4" s="423"/>
      <c r="BH4" s="423"/>
      <c r="BI4" s="423"/>
      <c r="BJ4" s="423"/>
      <c r="BK4" s="423"/>
      <c r="BL4" s="423"/>
      <c r="BM4" s="424"/>
      <c r="BN4" s="425">
        <v>2679506</v>
      </c>
      <c r="BO4" s="426"/>
      <c r="BP4" s="426"/>
      <c r="BQ4" s="426"/>
      <c r="BR4" s="426"/>
      <c r="BS4" s="426"/>
      <c r="BT4" s="426"/>
      <c r="BU4" s="427"/>
      <c r="BV4" s="425">
        <v>2889962</v>
      </c>
      <c r="BW4" s="426"/>
      <c r="BX4" s="426"/>
      <c r="BY4" s="426"/>
      <c r="BZ4" s="426"/>
      <c r="CA4" s="426"/>
      <c r="CB4" s="426"/>
      <c r="CC4" s="427"/>
      <c r="CD4" s="606" t="s">
        <v>91</v>
      </c>
      <c r="CE4" s="607"/>
      <c r="CF4" s="607"/>
      <c r="CG4" s="607"/>
      <c r="CH4" s="607"/>
      <c r="CI4" s="607"/>
      <c r="CJ4" s="607"/>
      <c r="CK4" s="607"/>
      <c r="CL4" s="607"/>
      <c r="CM4" s="607"/>
      <c r="CN4" s="607"/>
      <c r="CO4" s="607"/>
      <c r="CP4" s="607"/>
      <c r="CQ4" s="607"/>
      <c r="CR4" s="607"/>
      <c r="CS4" s="608"/>
      <c r="CT4" s="609">
        <v>1.8</v>
      </c>
      <c r="CU4" s="610"/>
      <c r="CV4" s="610"/>
      <c r="CW4" s="610"/>
      <c r="CX4" s="610"/>
      <c r="CY4" s="610"/>
      <c r="CZ4" s="610"/>
      <c r="DA4" s="611"/>
      <c r="DB4" s="609">
        <v>2.2000000000000002</v>
      </c>
      <c r="DC4" s="610"/>
      <c r="DD4" s="610"/>
      <c r="DE4" s="610"/>
      <c r="DF4" s="610"/>
      <c r="DG4" s="610"/>
      <c r="DH4" s="610"/>
      <c r="DI4" s="611"/>
      <c r="DJ4" s="186"/>
      <c r="DK4" s="186"/>
      <c r="DL4" s="186"/>
      <c r="DM4" s="186"/>
      <c r="DN4" s="186"/>
      <c r="DO4" s="186"/>
    </row>
    <row r="5" spans="1:119" ht="18.75" customHeight="1" x14ac:dyDescent="0.15">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92</v>
      </c>
      <c r="AN5" s="404"/>
      <c r="AO5" s="404"/>
      <c r="AP5" s="404"/>
      <c r="AQ5" s="404"/>
      <c r="AR5" s="404"/>
      <c r="AS5" s="404"/>
      <c r="AT5" s="405"/>
      <c r="AU5" s="487" t="s">
        <v>93</v>
      </c>
      <c r="AV5" s="488"/>
      <c r="AW5" s="488"/>
      <c r="AX5" s="488"/>
      <c r="AY5" s="410" t="s">
        <v>94</v>
      </c>
      <c r="AZ5" s="411"/>
      <c r="BA5" s="411"/>
      <c r="BB5" s="411"/>
      <c r="BC5" s="411"/>
      <c r="BD5" s="411"/>
      <c r="BE5" s="411"/>
      <c r="BF5" s="411"/>
      <c r="BG5" s="411"/>
      <c r="BH5" s="411"/>
      <c r="BI5" s="411"/>
      <c r="BJ5" s="411"/>
      <c r="BK5" s="411"/>
      <c r="BL5" s="411"/>
      <c r="BM5" s="412"/>
      <c r="BN5" s="430">
        <v>2654452</v>
      </c>
      <c r="BO5" s="431"/>
      <c r="BP5" s="431"/>
      <c r="BQ5" s="431"/>
      <c r="BR5" s="431"/>
      <c r="BS5" s="431"/>
      <c r="BT5" s="431"/>
      <c r="BU5" s="432"/>
      <c r="BV5" s="430">
        <v>2856095</v>
      </c>
      <c r="BW5" s="431"/>
      <c r="BX5" s="431"/>
      <c r="BY5" s="431"/>
      <c r="BZ5" s="431"/>
      <c r="CA5" s="431"/>
      <c r="CB5" s="431"/>
      <c r="CC5" s="432"/>
      <c r="CD5" s="439" t="s">
        <v>95</v>
      </c>
      <c r="CE5" s="440"/>
      <c r="CF5" s="440"/>
      <c r="CG5" s="440"/>
      <c r="CH5" s="440"/>
      <c r="CI5" s="440"/>
      <c r="CJ5" s="440"/>
      <c r="CK5" s="440"/>
      <c r="CL5" s="440"/>
      <c r="CM5" s="440"/>
      <c r="CN5" s="440"/>
      <c r="CO5" s="440"/>
      <c r="CP5" s="440"/>
      <c r="CQ5" s="440"/>
      <c r="CR5" s="440"/>
      <c r="CS5" s="441"/>
      <c r="CT5" s="400">
        <v>92.7</v>
      </c>
      <c r="CU5" s="401"/>
      <c r="CV5" s="401"/>
      <c r="CW5" s="401"/>
      <c r="CX5" s="401"/>
      <c r="CY5" s="401"/>
      <c r="CZ5" s="401"/>
      <c r="DA5" s="402"/>
      <c r="DB5" s="400">
        <v>97.3</v>
      </c>
      <c r="DC5" s="401"/>
      <c r="DD5" s="401"/>
      <c r="DE5" s="401"/>
      <c r="DF5" s="401"/>
      <c r="DG5" s="401"/>
      <c r="DH5" s="401"/>
      <c r="DI5" s="402"/>
      <c r="DJ5" s="186"/>
      <c r="DK5" s="186"/>
      <c r="DL5" s="186"/>
      <c r="DM5" s="186"/>
      <c r="DN5" s="186"/>
      <c r="DO5" s="186"/>
    </row>
    <row r="6" spans="1:119" ht="18.75" customHeight="1" x14ac:dyDescent="0.15">
      <c r="A6" s="187"/>
      <c r="B6" s="586" t="s">
        <v>96</v>
      </c>
      <c r="C6" s="444"/>
      <c r="D6" s="444"/>
      <c r="E6" s="587"/>
      <c r="F6" s="587"/>
      <c r="G6" s="587"/>
      <c r="H6" s="587"/>
      <c r="I6" s="587"/>
      <c r="J6" s="587"/>
      <c r="K6" s="587"/>
      <c r="L6" s="587" t="s">
        <v>97</v>
      </c>
      <c r="M6" s="587"/>
      <c r="N6" s="587"/>
      <c r="O6" s="587"/>
      <c r="P6" s="587"/>
      <c r="Q6" s="587"/>
      <c r="R6" s="468"/>
      <c r="S6" s="468"/>
      <c r="T6" s="468"/>
      <c r="U6" s="468"/>
      <c r="V6" s="593"/>
      <c r="W6" s="521" t="s">
        <v>98</v>
      </c>
      <c r="X6" s="443"/>
      <c r="Y6" s="443"/>
      <c r="Z6" s="443"/>
      <c r="AA6" s="443"/>
      <c r="AB6" s="444"/>
      <c r="AC6" s="598" t="s">
        <v>99</v>
      </c>
      <c r="AD6" s="599"/>
      <c r="AE6" s="599"/>
      <c r="AF6" s="599"/>
      <c r="AG6" s="599"/>
      <c r="AH6" s="599"/>
      <c r="AI6" s="599"/>
      <c r="AJ6" s="599"/>
      <c r="AK6" s="599"/>
      <c r="AL6" s="600"/>
      <c r="AM6" s="499" t="s">
        <v>100</v>
      </c>
      <c r="AN6" s="404"/>
      <c r="AO6" s="404"/>
      <c r="AP6" s="404"/>
      <c r="AQ6" s="404"/>
      <c r="AR6" s="404"/>
      <c r="AS6" s="404"/>
      <c r="AT6" s="405"/>
      <c r="AU6" s="487" t="s">
        <v>93</v>
      </c>
      <c r="AV6" s="488"/>
      <c r="AW6" s="488"/>
      <c r="AX6" s="488"/>
      <c r="AY6" s="410" t="s">
        <v>101</v>
      </c>
      <c r="AZ6" s="411"/>
      <c r="BA6" s="411"/>
      <c r="BB6" s="411"/>
      <c r="BC6" s="411"/>
      <c r="BD6" s="411"/>
      <c r="BE6" s="411"/>
      <c r="BF6" s="411"/>
      <c r="BG6" s="411"/>
      <c r="BH6" s="411"/>
      <c r="BI6" s="411"/>
      <c r="BJ6" s="411"/>
      <c r="BK6" s="411"/>
      <c r="BL6" s="411"/>
      <c r="BM6" s="412"/>
      <c r="BN6" s="430">
        <v>25054</v>
      </c>
      <c r="BO6" s="431"/>
      <c r="BP6" s="431"/>
      <c r="BQ6" s="431"/>
      <c r="BR6" s="431"/>
      <c r="BS6" s="431"/>
      <c r="BT6" s="431"/>
      <c r="BU6" s="432"/>
      <c r="BV6" s="430">
        <v>33867</v>
      </c>
      <c r="BW6" s="431"/>
      <c r="BX6" s="431"/>
      <c r="BY6" s="431"/>
      <c r="BZ6" s="431"/>
      <c r="CA6" s="431"/>
      <c r="CB6" s="431"/>
      <c r="CC6" s="432"/>
      <c r="CD6" s="439" t="s">
        <v>102</v>
      </c>
      <c r="CE6" s="440"/>
      <c r="CF6" s="440"/>
      <c r="CG6" s="440"/>
      <c r="CH6" s="440"/>
      <c r="CI6" s="440"/>
      <c r="CJ6" s="440"/>
      <c r="CK6" s="440"/>
      <c r="CL6" s="440"/>
      <c r="CM6" s="440"/>
      <c r="CN6" s="440"/>
      <c r="CO6" s="440"/>
      <c r="CP6" s="440"/>
      <c r="CQ6" s="440"/>
      <c r="CR6" s="440"/>
      <c r="CS6" s="441"/>
      <c r="CT6" s="583">
        <v>92.8</v>
      </c>
      <c r="CU6" s="584"/>
      <c r="CV6" s="584"/>
      <c r="CW6" s="584"/>
      <c r="CX6" s="584"/>
      <c r="CY6" s="584"/>
      <c r="CZ6" s="584"/>
      <c r="DA6" s="585"/>
      <c r="DB6" s="583">
        <v>99.8</v>
      </c>
      <c r="DC6" s="584"/>
      <c r="DD6" s="584"/>
      <c r="DE6" s="584"/>
      <c r="DF6" s="584"/>
      <c r="DG6" s="584"/>
      <c r="DH6" s="584"/>
      <c r="DI6" s="585"/>
      <c r="DJ6" s="186"/>
      <c r="DK6" s="186"/>
      <c r="DL6" s="186"/>
      <c r="DM6" s="186"/>
      <c r="DN6" s="186"/>
      <c r="DO6" s="186"/>
    </row>
    <row r="7" spans="1:119" ht="18.75" customHeight="1" x14ac:dyDescent="0.15">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103</v>
      </c>
      <c r="AN7" s="404"/>
      <c r="AO7" s="404"/>
      <c r="AP7" s="404"/>
      <c r="AQ7" s="404"/>
      <c r="AR7" s="404"/>
      <c r="AS7" s="404"/>
      <c r="AT7" s="405"/>
      <c r="AU7" s="487" t="s">
        <v>104</v>
      </c>
      <c r="AV7" s="488"/>
      <c r="AW7" s="488"/>
      <c r="AX7" s="488"/>
      <c r="AY7" s="410" t="s">
        <v>105</v>
      </c>
      <c r="AZ7" s="411"/>
      <c r="BA7" s="411"/>
      <c r="BB7" s="411"/>
      <c r="BC7" s="411"/>
      <c r="BD7" s="411"/>
      <c r="BE7" s="411"/>
      <c r="BF7" s="411"/>
      <c r="BG7" s="411"/>
      <c r="BH7" s="411"/>
      <c r="BI7" s="411"/>
      <c r="BJ7" s="411"/>
      <c r="BK7" s="411"/>
      <c r="BL7" s="411"/>
      <c r="BM7" s="412"/>
      <c r="BN7" s="430">
        <v>300</v>
      </c>
      <c r="BO7" s="431"/>
      <c r="BP7" s="431"/>
      <c r="BQ7" s="431"/>
      <c r="BR7" s="431"/>
      <c r="BS7" s="431"/>
      <c r="BT7" s="431"/>
      <c r="BU7" s="432"/>
      <c r="BV7" s="430">
        <v>3740</v>
      </c>
      <c r="BW7" s="431"/>
      <c r="BX7" s="431"/>
      <c r="BY7" s="431"/>
      <c r="BZ7" s="431"/>
      <c r="CA7" s="431"/>
      <c r="CB7" s="431"/>
      <c r="CC7" s="432"/>
      <c r="CD7" s="439" t="s">
        <v>106</v>
      </c>
      <c r="CE7" s="440"/>
      <c r="CF7" s="440"/>
      <c r="CG7" s="440"/>
      <c r="CH7" s="440"/>
      <c r="CI7" s="440"/>
      <c r="CJ7" s="440"/>
      <c r="CK7" s="440"/>
      <c r="CL7" s="440"/>
      <c r="CM7" s="440"/>
      <c r="CN7" s="440"/>
      <c r="CO7" s="440"/>
      <c r="CP7" s="440"/>
      <c r="CQ7" s="440"/>
      <c r="CR7" s="440"/>
      <c r="CS7" s="441"/>
      <c r="CT7" s="430">
        <v>1400901</v>
      </c>
      <c r="CU7" s="431"/>
      <c r="CV7" s="431"/>
      <c r="CW7" s="431"/>
      <c r="CX7" s="431"/>
      <c r="CY7" s="431"/>
      <c r="CZ7" s="431"/>
      <c r="DA7" s="432"/>
      <c r="DB7" s="430">
        <v>1366597</v>
      </c>
      <c r="DC7" s="431"/>
      <c r="DD7" s="431"/>
      <c r="DE7" s="431"/>
      <c r="DF7" s="431"/>
      <c r="DG7" s="431"/>
      <c r="DH7" s="431"/>
      <c r="DI7" s="432"/>
      <c r="DJ7" s="186"/>
      <c r="DK7" s="186"/>
      <c r="DL7" s="186"/>
      <c r="DM7" s="186"/>
      <c r="DN7" s="186"/>
      <c r="DO7" s="186"/>
    </row>
    <row r="8" spans="1:119" ht="18.75" customHeight="1" thickBot="1" x14ac:dyDescent="0.2">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107</v>
      </c>
      <c r="AN8" s="404"/>
      <c r="AO8" s="404"/>
      <c r="AP8" s="404"/>
      <c r="AQ8" s="404"/>
      <c r="AR8" s="404"/>
      <c r="AS8" s="404"/>
      <c r="AT8" s="405"/>
      <c r="AU8" s="487" t="s">
        <v>93</v>
      </c>
      <c r="AV8" s="488"/>
      <c r="AW8" s="488"/>
      <c r="AX8" s="488"/>
      <c r="AY8" s="410" t="s">
        <v>108</v>
      </c>
      <c r="AZ8" s="411"/>
      <c r="BA8" s="411"/>
      <c r="BB8" s="411"/>
      <c r="BC8" s="411"/>
      <c r="BD8" s="411"/>
      <c r="BE8" s="411"/>
      <c r="BF8" s="411"/>
      <c r="BG8" s="411"/>
      <c r="BH8" s="411"/>
      <c r="BI8" s="411"/>
      <c r="BJ8" s="411"/>
      <c r="BK8" s="411"/>
      <c r="BL8" s="411"/>
      <c r="BM8" s="412"/>
      <c r="BN8" s="430">
        <v>24754</v>
      </c>
      <c r="BO8" s="431"/>
      <c r="BP8" s="431"/>
      <c r="BQ8" s="431"/>
      <c r="BR8" s="431"/>
      <c r="BS8" s="431"/>
      <c r="BT8" s="431"/>
      <c r="BU8" s="432"/>
      <c r="BV8" s="430">
        <v>30127</v>
      </c>
      <c r="BW8" s="431"/>
      <c r="BX8" s="431"/>
      <c r="BY8" s="431"/>
      <c r="BZ8" s="431"/>
      <c r="CA8" s="431"/>
      <c r="CB8" s="431"/>
      <c r="CC8" s="432"/>
      <c r="CD8" s="439" t="s">
        <v>109</v>
      </c>
      <c r="CE8" s="440"/>
      <c r="CF8" s="440"/>
      <c r="CG8" s="440"/>
      <c r="CH8" s="440"/>
      <c r="CI8" s="440"/>
      <c r="CJ8" s="440"/>
      <c r="CK8" s="440"/>
      <c r="CL8" s="440"/>
      <c r="CM8" s="440"/>
      <c r="CN8" s="440"/>
      <c r="CO8" s="440"/>
      <c r="CP8" s="440"/>
      <c r="CQ8" s="440"/>
      <c r="CR8" s="440"/>
      <c r="CS8" s="441"/>
      <c r="CT8" s="543">
        <v>0.1</v>
      </c>
      <c r="CU8" s="544"/>
      <c r="CV8" s="544"/>
      <c r="CW8" s="544"/>
      <c r="CX8" s="544"/>
      <c r="CY8" s="544"/>
      <c r="CZ8" s="544"/>
      <c r="DA8" s="545"/>
      <c r="DB8" s="543">
        <v>0.1</v>
      </c>
      <c r="DC8" s="544"/>
      <c r="DD8" s="544"/>
      <c r="DE8" s="544"/>
      <c r="DF8" s="544"/>
      <c r="DG8" s="544"/>
      <c r="DH8" s="544"/>
      <c r="DI8" s="545"/>
      <c r="DJ8" s="186"/>
      <c r="DK8" s="186"/>
      <c r="DL8" s="186"/>
      <c r="DM8" s="186"/>
      <c r="DN8" s="186"/>
      <c r="DO8" s="186"/>
    </row>
    <row r="9" spans="1:119" ht="18.75" customHeight="1" thickBot="1" x14ac:dyDescent="0.2">
      <c r="A9" s="187"/>
      <c r="B9" s="572" t="s">
        <v>110</v>
      </c>
      <c r="C9" s="573"/>
      <c r="D9" s="573"/>
      <c r="E9" s="573"/>
      <c r="F9" s="573"/>
      <c r="G9" s="573"/>
      <c r="H9" s="573"/>
      <c r="I9" s="573"/>
      <c r="J9" s="573"/>
      <c r="K9" s="493"/>
      <c r="L9" s="574" t="s">
        <v>111</v>
      </c>
      <c r="M9" s="575"/>
      <c r="N9" s="575"/>
      <c r="O9" s="575"/>
      <c r="P9" s="575"/>
      <c r="Q9" s="576"/>
      <c r="R9" s="577">
        <v>1053</v>
      </c>
      <c r="S9" s="578"/>
      <c r="T9" s="578"/>
      <c r="U9" s="578"/>
      <c r="V9" s="579"/>
      <c r="W9" s="509" t="s">
        <v>112</v>
      </c>
      <c r="X9" s="510"/>
      <c r="Y9" s="510"/>
      <c r="Z9" s="510"/>
      <c r="AA9" s="510"/>
      <c r="AB9" s="510"/>
      <c r="AC9" s="510"/>
      <c r="AD9" s="510"/>
      <c r="AE9" s="510"/>
      <c r="AF9" s="510"/>
      <c r="AG9" s="510"/>
      <c r="AH9" s="510"/>
      <c r="AI9" s="510"/>
      <c r="AJ9" s="510"/>
      <c r="AK9" s="510"/>
      <c r="AL9" s="580"/>
      <c r="AM9" s="499" t="s">
        <v>113</v>
      </c>
      <c r="AN9" s="404"/>
      <c r="AO9" s="404"/>
      <c r="AP9" s="404"/>
      <c r="AQ9" s="404"/>
      <c r="AR9" s="404"/>
      <c r="AS9" s="404"/>
      <c r="AT9" s="405"/>
      <c r="AU9" s="487" t="s">
        <v>93</v>
      </c>
      <c r="AV9" s="488"/>
      <c r="AW9" s="488"/>
      <c r="AX9" s="488"/>
      <c r="AY9" s="410" t="s">
        <v>114</v>
      </c>
      <c r="AZ9" s="411"/>
      <c r="BA9" s="411"/>
      <c r="BB9" s="411"/>
      <c r="BC9" s="411"/>
      <c r="BD9" s="411"/>
      <c r="BE9" s="411"/>
      <c r="BF9" s="411"/>
      <c r="BG9" s="411"/>
      <c r="BH9" s="411"/>
      <c r="BI9" s="411"/>
      <c r="BJ9" s="411"/>
      <c r="BK9" s="411"/>
      <c r="BL9" s="411"/>
      <c r="BM9" s="412"/>
      <c r="BN9" s="430">
        <v>-5373</v>
      </c>
      <c r="BO9" s="431"/>
      <c r="BP9" s="431"/>
      <c r="BQ9" s="431"/>
      <c r="BR9" s="431"/>
      <c r="BS9" s="431"/>
      <c r="BT9" s="431"/>
      <c r="BU9" s="432"/>
      <c r="BV9" s="430">
        <v>-3449</v>
      </c>
      <c r="BW9" s="431"/>
      <c r="BX9" s="431"/>
      <c r="BY9" s="431"/>
      <c r="BZ9" s="431"/>
      <c r="CA9" s="431"/>
      <c r="CB9" s="431"/>
      <c r="CC9" s="432"/>
      <c r="CD9" s="439" t="s">
        <v>115</v>
      </c>
      <c r="CE9" s="440"/>
      <c r="CF9" s="440"/>
      <c r="CG9" s="440"/>
      <c r="CH9" s="440"/>
      <c r="CI9" s="440"/>
      <c r="CJ9" s="440"/>
      <c r="CK9" s="440"/>
      <c r="CL9" s="440"/>
      <c r="CM9" s="440"/>
      <c r="CN9" s="440"/>
      <c r="CO9" s="440"/>
      <c r="CP9" s="440"/>
      <c r="CQ9" s="440"/>
      <c r="CR9" s="440"/>
      <c r="CS9" s="441"/>
      <c r="CT9" s="400">
        <v>21.5</v>
      </c>
      <c r="CU9" s="401"/>
      <c r="CV9" s="401"/>
      <c r="CW9" s="401"/>
      <c r="CX9" s="401"/>
      <c r="CY9" s="401"/>
      <c r="CZ9" s="401"/>
      <c r="DA9" s="402"/>
      <c r="DB9" s="400">
        <v>37.799999999999997</v>
      </c>
      <c r="DC9" s="401"/>
      <c r="DD9" s="401"/>
      <c r="DE9" s="401"/>
      <c r="DF9" s="401"/>
      <c r="DG9" s="401"/>
      <c r="DH9" s="401"/>
      <c r="DI9" s="402"/>
      <c r="DJ9" s="186"/>
      <c r="DK9" s="186"/>
      <c r="DL9" s="186"/>
      <c r="DM9" s="186"/>
      <c r="DN9" s="186"/>
      <c r="DO9" s="186"/>
    </row>
    <row r="10" spans="1:119" ht="18.75" customHeight="1" thickBot="1" x14ac:dyDescent="0.2">
      <c r="A10" s="187"/>
      <c r="B10" s="572"/>
      <c r="C10" s="573"/>
      <c r="D10" s="573"/>
      <c r="E10" s="573"/>
      <c r="F10" s="573"/>
      <c r="G10" s="573"/>
      <c r="H10" s="573"/>
      <c r="I10" s="573"/>
      <c r="J10" s="573"/>
      <c r="K10" s="493"/>
      <c r="L10" s="403" t="s">
        <v>116</v>
      </c>
      <c r="M10" s="404"/>
      <c r="N10" s="404"/>
      <c r="O10" s="404"/>
      <c r="P10" s="404"/>
      <c r="Q10" s="405"/>
      <c r="R10" s="406">
        <v>1116</v>
      </c>
      <c r="S10" s="407"/>
      <c r="T10" s="407"/>
      <c r="U10" s="407"/>
      <c r="V10" s="409"/>
      <c r="W10" s="581"/>
      <c r="X10" s="392"/>
      <c r="Y10" s="392"/>
      <c r="Z10" s="392"/>
      <c r="AA10" s="392"/>
      <c r="AB10" s="392"/>
      <c r="AC10" s="392"/>
      <c r="AD10" s="392"/>
      <c r="AE10" s="392"/>
      <c r="AF10" s="392"/>
      <c r="AG10" s="392"/>
      <c r="AH10" s="392"/>
      <c r="AI10" s="392"/>
      <c r="AJ10" s="392"/>
      <c r="AK10" s="392"/>
      <c r="AL10" s="582"/>
      <c r="AM10" s="499" t="s">
        <v>117</v>
      </c>
      <c r="AN10" s="404"/>
      <c r="AO10" s="404"/>
      <c r="AP10" s="404"/>
      <c r="AQ10" s="404"/>
      <c r="AR10" s="404"/>
      <c r="AS10" s="404"/>
      <c r="AT10" s="405"/>
      <c r="AU10" s="487" t="s">
        <v>118</v>
      </c>
      <c r="AV10" s="488"/>
      <c r="AW10" s="488"/>
      <c r="AX10" s="488"/>
      <c r="AY10" s="410" t="s">
        <v>119</v>
      </c>
      <c r="AZ10" s="411"/>
      <c r="BA10" s="411"/>
      <c r="BB10" s="411"/>
      <c r="BC10" s="411"/>
      <c r="BD10" s="411"/>
      <c r="BE10" s="411"/>
      <c r="BF10" s="411"/>
      <c r="BG10" s="411"/>
      <c r="BH10" s="411"/>
      <c r="BI10" s="411"/>
      <c r="BJ10" s="411"/>
      <c r="BK10" s="411"/>
      <c r="BL10" s="411"/>
      <c r="BM10" s="412"/>
      <c r="BN10" s="430">
        <v>67708</v>
      </c>
      <c r="BO10" s="431"/>
      <c r="BP10" s="431"/>
      <c r="BQ10" s="431"/>
      <c r="BR10" s="431"/>
      <c r="BS10" s="431"/>
      <c r="BT10" s="431"/>
      <c r="BU10" s="432"/>
      <c r="BV10" s="430">
        <v>408</v>
      </c>
      <c r="BW10" s="431"/>
      <c r="BX10" s="431"/>
      <c r="BY10" s="431"/>
      <c r="BZ10" s="431"/>
      <c r="CA10" s="431"/>
      <c r="CB10" s="431"/>
      <c r="CC10" s="432"/>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2"/>
      <c r="C11" s="573"/>
      <c r="D11" s="573"/>
      <c r="E11" s="573"/>
      <c r="F11" s="573"/>
      <c r="G11" s="573"/>
      <c r="H11" s="573"/>
      <c r="I11" s="573"/>
      <c r="J11" s="573"/>
      <c r="K11" s="493"/>
      <c r="L11" s="476" t="s">
        <v>121</v>
      </c>
      <c r="M11" s="477"/>
      <c r="N11" s="477"/>
      <c r="O11" s="477"/>
      <c r="P11" s="477"/>
      <c r="Q11" s="478"/>
      <c r="R11" s="569" t="s">
        <v>122</v>
      </c>
      <c r="S11" s="570"/>
      <c r="T11" s="570"/>
      <c r="U11" s="570"/>
      <c r="V11" s="571"/>
      <c r="W11" s="581"/>
      <c r="X11" s="392"/>
      <c r="Y11" s="392"/>
      <c r="Z11" s="392"/>
      <c r="AA11" s="392"/>
      <c r="AB11" s="392"/>
      <c r="AC11" s="392"/>
      <c r="AD11" s="392"/>
      <c r="AE11" s="392"/>
      <c r="AF11" s="392"/>
      <c r="AG11" s="392"/>
      <c r="AH11" s="392"/>
      <c r="AI11" s="392"/>
      <c r="AJ11" s="392"/>
      <c r="AK11" s="392"/>
      <c r="AL11" s="582"/>
      <c r="AM11" s="499" t="s">
        <v>123</v>
      </c>
      <c r="AN11" s="404"/>
      <c r="AO11" s="404"/>
      <c r="AP11" s="404"/>
      <c r="AQ11" s="404"/>
      <c r="AR11" s="404"/>
      <c r="AS11" s="404"/>
      <c r="AT11" s="405"/>
      <c r="AU11" s="487" t="s">
        <v>118</v>
      </c>
      <c r="AV11" s="488"/>
      <c r="AW11" s="488"/>
      <c r="AX11" s="488"/>
      <c r="AY11" s="410" t="s">
        <v>124</v>
      </c>
      <c r="AZ11" s="411"/>
      <c r="BA11" s="411"/>
      <c r="BB11" s="411"/>
      <c r="BC11" s="411"/>
      <c r="BD11" s="411"/>
      <c r="BE11" s="411"/>
      <c r="BF11" s="411"/>
      <c r="BG11" s="411"/>
      <c r="BH11" s="411"/>
      <c r="BI11" s="411"/>
      <c r="BJ11" s="411"/>
      <c r="BK11" s="411"/>
      <c r="BL11" s="411"/>
      <c r="BM11" s="412"/>
      <c r="BN11" s="430">
        <v>0</v>
      </c>
      <c r="BO11" s="431"/>
      <c r="BP11" s="431"/>
      <c r="BQ11" s="431"/>
      <c r="BR11" s="431"/>
      <c r="BS11" s="431"/>
      <c r="BT11" s="431"/>
      <c r="BU11" s="432"/>
      <c r="BV11" s="430">
        <v>343528</v>
      </c>
      <c r="BW11" s="431"/>
      <c r="BX11" s="431"/>
      <c r="BY11" s="431"/>
      <c r="BZ11" s="431"/>
      <c r="CA11" s="431"/>
      <c r="CB11" s="431"/>
      <c r="CC11" s="432"/>
      <c r="CD11" s="439" t="s">
        <v>125</v>
      </c>
      <c r="CE11" s="440"/>
      <c r="CF11" s="440"/>
      <c r="CG11" s="440"/>
      <c r="CH11" s="440"/>
      <c r="CI11" s="440"/>
      <c r="CJ11" s="440"/>
      <c r="CK11" s="440"/>
      <c r="CL11" s="440"/>
      <c r="CM11" s="440"/>
      <c r="CN11" s="440"/>
      <c r="CO11" s="440"/>
      <c r="CP11" s="440"/>
      <c r="CQ11" s="440"/>
      <c r="CR11" s="440"/>
      <c r="CS11" s="441"/>
      <c r="CT11" s="543" t="s">
        <v>126</v>
      </c>
      <c r="CU11" s="544"/>
      <c r="CV11" s="544"/>
      <c r="CW11" s="544"/>
      <c r="CX11" s="544"/>
      <c r="CY11" s="544"/>
      <c r="CZ11" s="544"/>
      <c r="DA11" s="545"/>
      <c r="DB11" s="543" t="s">
        <v>127</v>
      </c>
      <c r="DC11" s="544"/>
      <c r="DD11" s="544"/>
      <c r="DE11" s="544"/>
      <c r="DF11" s="544"/>
      <c r="DG11" s="544"/>
      <c r="DH11" s="544"/>
      <c r="DI11" s="545"/>
      <c r="DJ11" s="186"/>
      <c r="DK11" s="186"/>
      <c r="DL11" s="186"/>
      <c r="DM11" s="186"/>
      <c r="DN11" s="186"/>
      <c r="DO11" s="186"/>
    </row>
    <row r="12" spans="1:119" ht="18.75" customHeight="1" x14ac:dyDescent="0.15">
      <c r="A12" s="187"/>
      <c r="B12" s="546" t="s">
        <v>128</v>
      </c>
      <c r="C12" s="547"/>
      <c r="D12" s="547"/>
      <c r="E12" s="547"/>
      <c r="F12" s="547"/>
      <c r="G12" s="547"/>
      <c r="H12" s="547"/>
      <c r="I12" s="547"/>
      <c r="J12" s="547"/>
      <c r="K12" s="548"/>
      <c r="L12" s="555" t="s">
        <v>129</v>
      </c>
      <c r="M12" s="556"/>
      <c r="N12" s="556"/>
      <c r="O12" s="556"/>
      <c r="P12" s="556"/>
      <c r="Q12" s="557"/>
      <c r="R12" s="558">
        <v>1058</v>
      </c>
      <c r="S12" s="559"/>
      <c r="T12" s="559"/>
      <c r="U12" s="559"/>
      <c r="V12" s="560"/>
      <c r="W12" s="561" t="s">
        <v>1</v>
      </c>
      <c r="X12" s="488"/>
      <c r="Y12" s="488"/>
      <c r="Z12" s="488"/>
      <c r="AA12" s="488"/>
      <c r="AB12" s="562"/>
      <c r="AC12" s="563" t="s">
        <v>130</v>
      </c>
      <c r="AD12" s="564"/>
      <c r="AE12" s="564"/>
      <c r="AF12" s="564"/>
      <c r="AG12" s="565"/>
      <c r="AH12" s="563" t="s">
        <v>131</v>
      </c>
      <c r="AI12" s="564"/>
      <c r="AJ12" s="564"/>
      <c r="AK12" s="564"/>
      <c r="AL12" s="566"/>
      <c r="AM12" s="499" t="s">
        <v>132</v>
      </c>
      <c r="AN12" s="404"/>
      <c r="AO12" s="404"/>
      <c r="AP12" s="404"/>
      <c r="AQ12" s="404"/>
      <c r="AR12" s="404"/>
      <c r="AS12" s="404"/>
      <c r="AT12" s="405"/>
      <c r="AU12" s="487" t="s">
        <v>93</v>
      </c>
      <c r="AV12" s="488"/>
      <c r="AW12" s="488"/>
      <c r="AX12" s="488"/>
      <c r="AY12" s="410" t="s">
        <v>133</v>
      </c>
      <c r="AZ12" s="411"/>
      <c r="BA12" s="411"/>
      <c r="BB12" s="411"/>
      <c r="BC12" s="411"/>
      <c r="BD12" s="411"/>
      <c r="BE12" s="411"/>
      <c r="BF12" s="411"/>
      <c r="BG12" s="411"/>
      <c r="BH12" s="411"/>
      <c r="BI12" s="411"/>
      <c r="BJ12" s="411"/>
      <c r="BK12" s="411"/>
      <c r="BL12" s="411"/>
      <c r="BM12" s="412"/>
      <c r="BN12" s="430">
        <v>0</v>
      </c>
      <c r="BO12" s="431"/>
      <c r="BP12" s="431"/>
      <c r="BQ12" s="431"/>
      <c r="BR12" s="431"/>
      <c r="BS12" s="431"/>
      <c r="BT12" s="431"/>
      <c r="BU12" s="432"/>
      <c r="BV12" s="430">
        <v>0</v>
      </c>
      <c r="BW12" s="431"/>
      <c r="BX12" s="431"/>
      <c r="BY12" s="431"/>
      <c r="BZ12" s="431"/>
      <c r="CA12" s="431"/>
      <c r="CB12" s="431"/>
      <c r="CC12" s="432"/>
      <c r="CD12" s="439" t="s">
        <v>134</v>
      </c>
      <c r="CE12" s="440"/>
      <c r="CF12" s="440"/>
      <c r="CG12" s="440"/>
      <c r="CH12" s="440"/>
      <c r="CI12" s="440"/>
      <c r="CJ12" s="440"/>
      <c r="CK12" s="440"/>
      <c r="CL12" s="440"/>
      <c r="CM12" s="440"/>
      <c r="CN12" s="440"/>
      <c r="CO12" s="440"/>
      <c r="CP12" s="440"/>
      <c r="CQ12" s="440"/>
      <c r="CR12" s="440"/>
      <c r="CS12" s="441"/>
      <c r="CT12" s="543" t="s">
        <v>127</v>
      </c>
      <c r="CU12" s="544"/>
      <c r="CV12" s="544"/>
      <c r="CW12" s="544"/>
      <c r="CX12" s="544"/>
      <c r="CY12" s="544"/>
      <c r="CZ12" s="544"/>
      <c r="DA12" s="545"/>
      <c r="DB12" s="543" t="s">
        <v>135</v>
      </c>
      <c r="DC12" s="544"/>
      <c r="DD12" s="544"/>
      <c r="DE12" s="544"/>
      <c r="DF12" s="544"/>
      <c r="DG12" s="544"/>
      <c r="DH12" s="544"/>
      <c r="DI12" s="545"/>
      <c r="DJ12" s="186"/>
      <c r="DK12" s="186"/>
      <c r="DL12" s="186"/>
      <c r="DM12" s="186"/>
      <c r="DN12" s="186"/>
      <c r="DO12" s="186"/>
    </row>
    <row r="13" spans="1:119" ht="18.75" customHeight="1" x14ac:dyDescent="0.15">
      <c r="A13" s="187"/>
      <c r="B13" s="549"/>
      <c r="C13" s="550"/>
      <c r="D13" s="550"/>
      <c r="E13" s="550"/>
      <c r="F13" s="550"/>
      <c r="G13" s="550"/>
      <c r="H13" s="550"/>
      <c r="I13" s="550"/>
      <c r="J13" s="550"/>
      <c r="K13" s="551"/>
      <c r="L13" s="197"/>
      <c r="M13" s="530" t="s">
        <v>136</v>
      </c>
      <c r="N13" s="531"/>
      <c r="O13" s="531"/>
      <c r="P13" s="531"/>
      <c r="Q13" s="532"/>
      <c r="R13" s="533">
        <v>1031</v>
      </c>
      <c r="S13" s="534"/>
      <c r="T13" s="534"/>
      <c r="U13" s="534"/>
      <c r="V13" s="535"/>
      <c r="W13" s="521" t="s">
        <v>137</v>
      </c>
      <c r="X13" s="443"/>
      <c r="Y13" s="443"/>
      <c r="Z13" s="443"/>
      <c r="AA13" s="443"/>
      <c r="AB13" s="444"/>
      <c r="AC13" s="406">
        <v>110</v>
      </c>
      <c r="AD13" s="407"/>
      <c r="AE13" s="407"/>
      <c r="AF13" s="407"/>
      <c r="AG13" s="408"/>
      <c r="AH13" s="406">
        <v>99</v>
      </c>
      <c r="AI13" s="407"/>
      <c r="AJ13" s="407"/>
      <c r="AK13" s="407"/>
      <c r="AL13" s="409"/>
      <c r="AM13" s="499" t="s">
        <v>138</v>
      </c>
      <c r="AN13" s="404"/>
      <c r="AO13" s="404"/>
      <c r="AP13" s="404"/>
      <c r="AQ13" s="404"/>
      <c r="AR13" s="404"/>
      <c r="AS13" s="404"/>
      <c r="AT13" s="405"/>
      <c r="AU13" s="487" t="s">
        <v>139</v>
      </c>
      <c r="AV13" s="488"/>
      <c r="AW13" s="488"/>
      <c r="AX13" s="488"/>
      <c r="AY13" s="410" t="s">
        <v>140</v>
      </c>
      <c r="AZ13" s="411"/>
      <c r="BA13" s="411"/>
      <c r="BB13" s="411"/>
      <c r="BC13" s="411"/>
      <c r="BD13" s="411"/>
      <c r="BE13" s="411"/>
      <c r="BF13" s="411"/>
      <c r="BG13" s="411"/>
      <c r="BH13" s="411"/>
      <c r="BI13" s="411"/>
      <c r="BJ13" s="411"/>
      <c r="BK13" s="411"/>
      <c r="BL13" s="411"/>
      <c r="BM13" s="412"/>
      <c r="BN13" s="430">
        <v>62335</v>
      </c>
      <c r="BO13" s="431"/>
      <c r="BP13" s="431"/>
      <c r="BQ13" s="431"/>
      <c r="BR13" s="431"/>
      <c r="BS13" s="431"/>
      <c r="BT13" s="431"/>
      <c r="BU13" s="432"/>
      <c r="BV13" s="430">
        <v>340487</v>
      </c>
      <c r="BW13" s="431"/>
      <c r="BX13" s="431"/>
      <c r="BY13" s="431"/>
      <c r="BZ13" s="431"/>
      <c r="CA13" s="431"/>
      <c r="CB13" s="431"/>
      <c r="CC13" s="432"/>
      <c r="CD13" s="439" t="s">
        <v>141</v>
      </c>
      <c r="CE13" s="440"/>
      <c r="CF13" s="440"/>
      <c r="CG13" s="440"/>
      <c r="CH13" s="440"/>
      <c r="CI13" s="440"/>
      <c r="CJ13" s="440"/>
      <c r="CK13" s="440"/>
      <c r="CL13" s="440"/>
      <c r="CM13" s="440"/>
      <c r="CN13" s="440"/>
      <c r="CO13" s="440"/>
      <c r="CP13" s="440"/>
      <c r="CQ13" s="440"/>
      <c r="CR13" s="440"/>
      <c r="CS13" s="441"/>
      <c r="CT13" s="400">
        <v>12.4</v>
      </c>
      <c r="CU13" s="401"/>
      <c r="CV13" s="401"/>
      <c r="CW13" s="401"/>
      <c r="CX13" s="401"/>
      <c r="CY13" s="401"/>
      <c r="CZ13" s="401"/>
      <c r="DA13" s="402"/>
      <c r="DB13" s="400">
        <v>16.2</v>
      </c>
      <c r="DC13" s="401"/>
      <c r="DD13" s="401"/>
      <c r="DE13" s="401"/>
      <c r="DF13" s="401"/>
      <c r="DG13" s="401"/>
      <c r="DH13" s="401"/>
      <c r="DI13" s="402"/>
      <c r="DJ13" s="186"/>
      <c r="DK13" s="186"/>
      <c r="DL13" s="186"/>
      <c r="DM13" s="186"/>
      <c r="DN13" s="186"/>
      <c r="DO13" s="186"/>
    </row>
    <row r="14" spans="1:119" ht="18.75" customHeight="1" thickBot="1" x14ac:dyDescent="0.2">
      <c r="A14" s="187"/>
      <c r="B14" s="549"/>
      <c r="C14" s="550"/>
      <c r="D14" s="550"/>
      <c r="E14" s="550"/>
      <c r="F14" s="550"/>
      <c r="G14" s="550"/>
      <c r="H14" s="550"/>
      <c r="I14" s="550"/>
      <c r="J14" s="550"/>
      <c r="K14" s="551"/>
      <c r="L14" s="523" t="s">
        <v>142</v>
      </c>
      <c r="M14" s="567"/>
      <c r="N14" s="567"/>
      <c r="O14" s="567"/>
      <c r="P14" s="567"/>
      <c r="Q14" s="568"/>
      <c r="R14" s="533">
        <v>1067</v>
      </c>
      <c r="S14" s="534"/>
      <c r="T14" s="534"/>
      <c r="U14" s="534"/>
      <c r="V14" s="535"/>
      <c r="W14" s="536"/>
      <c r="X14" s="446"/>
      <c r="Y14" s="446"/>
      <c r="Z14" s="446"/>
      <c r="AA14" s="446"/>
      <c r="AB14" s="447"/>
      <c r="AC14" s="526">
        <v>20</v>
      </c>
      <c r="AD14" s="527"/>
      <c r="AE14" s="527"/>
      <c r="AF14" s="527"/>
      <c r="AG14" s="528"/>
      <c r="AH14" s="526">
        <v>18.2</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143</v>
      </c>
      <c r="CE14" s="437"/>
      <c r="CF14" s="437"/>
      <c r="CG14" s="437"/>
      <c r="CH14" s="437"/>
      <c r="CI14" s="437"/>
      <c r="CJ14" s="437"/>
      <c r="CK14" s="437"/>
      <c r="CL14" s="437"/>
      <c r="CM14" s="437"/>
      <c r="CN14" s="437"/>
      <c r="CO14" s="437"/>
      <c r="CP14" s="437"/>
      <c r="CQ14" s="437"/>
      <c r="CR14" s="437"/>
      <c r="CS14" s="438"/>
      <c r="CT14" s="537" t="s">
        <v>135</v>
      </c>
      <c r="CU14" s="538"/>
      <c r="CV14" s="538"/>
      <c r="CW14" s="538"/>
      <c r="CX14" s="538"/>
      <c r="CY14" s="538"/>
      <c r="CZ14" s="538"/>
      <c r="DA14" s="539"/>
      <c r="DB14" s="537" t="s">
        <v>144</v>
      </c>
      <c r="DC14" s="538"/>
      <c r="DD14" s="538"/>
      <c r="DE14" s="538"/>
      <c r="DF14" s="538"/>
      <c r="DG14" s="538"/>
      <c r="DH14" s="538"/>
      <c r="DI14" s="539"/>
      <c r="DJ14" s="186"/>
      <c r="DK14" s="186"/>
      <c r="DL14" s="186"/>
      <c r="DM14" s="186"/>
      <c r="DN14" s="186"/>
      <c r="DO14" s="186"/>
    </row>
    <row r="15" spans="1:119" ht="18.75" customHeight="1" x14ac:dyDescent="0.15">
      <c r="A15" s="187"/>
      <c r="B15" s="549"/>
      <c r="C15" s="550"/>
      <c r="D15" s="550"/>
      <c r="E15" s="550"/>
      <c r="F15" s="550"/>
      <c r="G15" s="550"/>
      <c r="H15" s="550"/>
      <c r="I15" s="550"/>
      <c r="J15" s="550"/>
      <c r="K15" s="551"/>
      <c r="L15" s="197"/>
      <c r="M15" s="530" t="s">
        <v>145</v>
      </c>
      <c r="N15" s="531"/>
      <c r="O15" s="531"/>
      <c r="P15" s="531"/>
      <c r="Q15" s="532"/>
      <c r="R15" s="533">
        <v>1042</v>
      </c>
      <c r="S15" s="534"/>
      <c r="T15" s="534"/>
      <c r="U15" s="534"/>
      <c r="V15" s="535"/>
      <c r="W15" s="521" t="s">
        <v>146</v>
      </c>
      <c r="X15" s="443"/>
      <c r="Y15" s="443"/>
      <c r="Z15" s="443"/>
      <c r="AA15" s="443"/>
      <c r="AB15" s="444"/>
      <c r="AC15" s="406">
        <v>99</v>
      </c>
      <c r="AD15" s="407"/>
      <c r="AE15" s="407"/>
      <c r="AF15" s="407"/>
      <c r="AG15" s="408"/>
      <c r="AH15" s="406">
        <v>111</v>
      </c>
      <c r="AI15" s="407"/>
      <c r="AJ15" s="407"/>
      <c r="AK15" s="407"/>
      <c r="AL15" s="409"/>
      <c r="AM15" s="499"/>
      <c r="AN15" s="404"/>
      <c r="AO15" s="404"/>
      <c r="AP15" s="404"/>
      <c r="AQ15" s="404"/>
      <c r="AR15" s="404"/>
      <c r="AS15" s="404"/>
      <c r="AT15" s="405"/>
      <c r="AU15" s="487"/>
      <c r="AV15" s="488"/>
      <c r="AW15" s="488"/>
      <c r="AX15" s="488"/>
      <c r="AY15" s="422" t="s">
        <v>147</v>
      </c>
      <c r="AZ15" s="423"/>
      <c r="BA15" s="423"/>
      <c r="BB15" s="423"/>
      <c r="BC15" s="423"/>
      <c r="BD15" s="423"/>
      <c r="BE15" s="423"/>
      <c r="BF15" s="423"/>
      <c r="BG15" s="423"/>
      <c r="BH15" s="423"/>
      <c r="BI15" s="423"/>
      <c r="BJ15" s="423"/>
      <c r="BK15" s="423"/>
      <c r="BL15" s="423"/>
      <c r="BM15" s="424"/>
      <c r="BN15" s="425">
        <v>142627</v>
      </c>
      <c r="BO15" s="426"/>
      <c r="BP15" s="426"/>
      <c r="BQ15" s="426"/>
      <c r="BR15" s="426"/>
      <c r="BS15" s="426"/>
      <c r="BT15" s="426"/>
      <c r="BU15" s="427"/>
      <c r="BV15" s="425">
        <v>133956</v>
      </c>
      <c r="BW15" s="426"/>
      <c r="BX15" s="426"/>
      <c r="BY15" s="426"/>
      <c r="BZ15" s="426"/>
      <c r="CA15" s="426"/>
      <c r="CB15" s="426"/>
      <c r="CC15" s="427"/>
      <c r="CD15" s="540" t="s">
        <v>148</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9"/>
      <c r="C16" s="550"/>
      <c r="D16" s="550"/>
      <c r="E16" s="550"/>
      <c r="F16" s="550"/>
      <c r="G16" s="550"/>
      <c r="H16" s="550"/>
      <c r="I16" s="550"/>
      <c r="J16" s="550"/>
      <c r="K16" s="551"/>
      <c r="L16" s="523" t="s">
        <v>149</v>
      </c>
      <c r="M16" s="524"/>
      <c r="N16" s="524"/>
      <c r="O16" s="524"/>
      <c r="P16" s="524"/>
      <c r="Q16" s="525"/>
      <c r="R16" s="518" t="s">
        <v>150</v>
      </c>
      <c r="S16" s="519"/>
      <c r="T16" s="519"/>
      <c r="U16" s="519"/>
      <c r="V16" s="520"/>
      <c r="W16" s="536"/>
      <c r="X16" s="446"/>
      <c r="Y16" s="446"/>
      <c r="Z16" s="446"/>
      <c r="AA16" s="446"/>
      <c r="AB16" s="447"/>
      <c r="AC16" s="526">
        <v>18</v>
      </c>
      <c r="AD16" s="527"/>
      <c r="AE16" s="527"/>
      <c r="AF16" s="527"/>
      <c r="AG16" s="528"/>
      <c r="AH16" s="526">
        <v>20.399999999999999</v>
      </c>
      <c r="AI16" s="527"/>
      <c r="AJ16" s="527"/>
      <c r="AK16" s="527"/>
      <c r="AL16" s="529"/>
      <c r="AM16" s="499"/>
      <c r="AN16" s="404"/>
      <c r="AO16" s="404"/>
      <c r="AP16" s="404"/>
      <c r="AQ16" s="404"/>
      <c r="AR16" s="404"/>
      <c r="AS16" s="404"/>
      <c r="AT16" s="405"/>
      <c r="AU16" s="487"/>
      <c r="AV16" s="488"/>
      <c r="AW16" s="488"/>
      <c r="AX16" s="488"/>
      <c r="AY16" s="410" t="s">
        <v>151</v>
      </c>
      <c r="AZ16" s="411"/>
      <c r="BA16" s="411"/>
      <c r="BB16" s="411"/>
      <c r="BC16" s="411"/>
      <c r="BD16" s="411"/>
      <c r="BE16" s="411"/>
      <c r="BF16" s="411"/>
      <c r="BG16" s="411"/>
      <c r="BH16" s="411"/>
      <c r="BI16" s="411"/>
      <c r="BJ16" s="411"/>
      <c r="BK16" s="411"/>
      <c r="BL16" s="411"/>
      <c r="BM16" s="412"/>
      <c r="BN16" s="430">
        <v>1339263</v>
      </c>
      <c r="BO16" s="431"/>
      <c r="BP16" s="431"/>
      <c r="BQ16" s="431"/>
      <c r="BR16" s="431"/>
      <c r="BS16" s="431"/>
      <c r="BT16" s="431"/>
      <c r="BU16" s="432"/>
      <c r="BV16" s="430">
        <v>1305090</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
      <c r="A17" s="187"/>
      <c r="B17" s="552"/>
      <c r="C17" s="553"/>
      <c r="D17" s="553"/>
      <c r="E17" s="553"/>
      <c r="F17" s="553"/>
      <c r="G17" s="553"/>
      <c r="H17" s="553"/>
      <c r="I17" s="553"/>
      <c r="J17" s="553"/>
      <c r="K17" s="554"/>
      <c r="L17" s="202"/>
      <c r="M17" s="515" t="s">
        <v>152</v>
      </c>
      <c r="N17" s="516"/>
      <c r="O17" s="516"/>
      <c r="P17" s="516"/>
      <c r="Q17" s="517"/>
      <c r="R17" s="518" t="s">
        <v>153</v>
      </c>
      <c r="S17" s="519"/>
      <c r="T17" s="519"/>
      <c r="U17" s="519"/>
      <c r="V17" s="520"/>
      <c r="W17" s="521" t="s">
        <v>154</v>
      </c>
      <c r="X17" s="443"/>
      <c r="Y17" s="443"/>
      <c r="Z17" s="443"/>
      <c r="AA17" s="443"/>
      <c r="AB17" s="444"/>
      <c r="AC17" s="406">
        <v>341</v>
      </c>
      <c r="AD17" s="407"/>
      <c r="AE17" s="407"/>
      <c r="AF17" s="407"/>
      <c r="AG17" s="408"/>
      <c r="AH17" s="406">
        <v>335</v>
      </c>
      <c r="AI17" s="407"/>
      <c r="AJ17" s="407"/>
      <c r="AK17" s="407"/>
      <c r="AL17" s="409"/>
      <c r="AM17" s="499"/>
      <c r="AN17" s="404"/>
      <c r="AO17" s="404"/>
      <c r="AP17" s="404"/>
      <c r="AQ17" s="404"/>
      <c r="AR17" s="404"/>
      <c r="AS17" s="404"/>
      <c r="AT17" s="405"/>
      <c r="AU17" s="487"/>
      <c r="AV17" s="488"/>
      <c r="AW17" s="488"/>
      <c r="AX17" s="488"/>
      <c r="AY17" s="410" t="s">
        <v>155</v>
      </c>
      <c r="AZ17" s="411"/>
      <c r="BA17" s="411"/>
      <c r="BB17" s="411"/>
      <c r="BC17" s="411"/>
      <c r="BD17" s="411"/>
      <c r="BE17" s="411"/>
      <c r="BF17" s="411"/>
      <c r="BG17" s="411"/>
      <c r="BH17" s="411"/>
      <c r="BI17" s="411"/>
      <c r="BJ17" s="411"/>
      <c r="BK17" s="411"/>
      <c r="BL17" s="411"/>
      <c r="BM17" s="412"/>
      <c r="BN17" s="430">
        <v>168988</v>
      </c>
      <c r="BO17" s="431"/>
      <c r="BP17" s="431"/>
      <c r="BQ17" s="431"/>
      <c r="BR17" s="431"/>
      <c r="BS17" s="431"/>
      <c r="BT17" s="431"/>
      <c r="BU17" s="432"/>
      <c r="BV17" s="430">
        <v>162188</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
      <c r="A18" s="187"/>
      <c r="B18" s="492" t="s">
        <v>156</v>
      </c>
      <c r="C18" s="493"/>
      <c r="D18" s="493"/>
      <c r="E18" s="494"/>
      <c r="F18" s="494"/>
      <c r="G18" s="494"/>
      <c r="H18" s="494"/>
      <c r="I18" s="494"/>
      <c r="J18" s="494"/>
      <c r="K18" s="494"/>
      <c r="L18" s="495">
        <v>308.08</v>
      </c>
      <c r="M18" s="495"/>
      <c r="N18" s="495"/>
      <c r="O18" s="495"/>
      <c r="P18" s="495"/>
      <c r="Q18" s="495"/>
      <c r="R18" s="496"/>
      <c r="S18" s="496"/>
      <c r="T18" s="496"/>
      <c r="U18" s="496"/>
      <c r="V18" s="497"/>
      <c r="W18" s="511"/>
      <c r="X18" s="512"/>
      <c r="Y18" s="512"/>
      <c r="Z18" s="512"/>
      <c r="AA18" s="512"/>
      <c r="AB18" s="522"/>
      <c r="AC18" s="394">
        <v>62</v>
      </c>
      <c r="AD18" s="395"/>
      <c r="AE18" s="395"/>
      <c r="AF18" s="395"/>
      <c r="AG18" s="498"/>
      <c r="AH18" s="394">
        <v>61.5</v>
      </c>
      <c r="AI18" s="395"/>
      <c r="AJ18" s="395"/>
      <c r="AK18" s="395"/>
      <c r="AL18" s="396"/>
      <c r="AM18" s="499"/>
      <c r="AN18" s="404"/>
      <c r="AO18" s="404"/>
      <c r="AP18" s="404"/>
      <c r="AQ18" s="404"/>
      <c r="AR18" s="404"/>
      <c r="AS18" s="404"/>
      <c r="AT18" s="405"/>
      <c r="AU18" s="487"/>
      <c r="AV18" s="488"/>
      <c r="AW18" s="488"/>
      <c r="AX18" s="488"/>
      <c r="AY18" s="410" t="s">
        <v>157</v>
      </c>
      <c r="AZ18" s="411"/>
      <c r="BA18" s="411"/>
      <c r="BB18" s="411"/>
      <c r="BC18" s="411"/>
      <c r="BD18" s="411"/>
      <c r="BE18" s="411"/>
      <c r="BF18" s="411"/>
      <c r="BG18" s="411"/>
      <c r="BH18" s="411"/>
      <c r="BI18" s="411"/>
      <c r="BJ18" s="411"/>
      <c r="BK18" s="411"/>
      <c r="BL18" s="411"/>
      <c r="BM18" s="412"/>
      <c r="BN18" s="430">
        <v>1271829</v>
      </c>
      <c r="BO18" s="431"/>
      <c r="BP18" s="431"/>
      <c r="BQ18" s="431"/>
      <c r="BR18" s="431"/>
      <c r="BS18" s="431"/>
      <c r="BT18" s="431"/>
      <c r="BU18" s="432"/>
      <c r="BV18" s="430">
        <v>1336643</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
      <c r="A19" s="187"/>
      <c r="B19" s="492" t="s">
        <v>158</v>
      </c>
      <c r="C19" s="493"/>
      <c r="D19" s="493"/>
      <c r="E19" s="494"/>
      <c r="F19" s="494"/>
      <c r="G19" s="494"/>
      <c r="H19" s="494"/>
      <c r="I19" s="494"/>
      <c r="J19" s="494"/>
      <c r="K19" s="494"/>
      <c r="L19" s="500">
        <v>3</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159</v>
      </c>
      <c r="AZ19" s="411"/>
      <c r="BA19" s="411"/>
      <c r="BB19" s="411"/>
      <c r="BC19" s="411"/>
      <c r="BD19" s="411"/>
      <c r="BE19" s="411"/>
      <c r="BF19" s="411"/>
      <c r="BG19" s="411"/>
      <c r="BH19" s="411"/>
      <c r="BI19" s="411"/>
      <c r="BJ19" s="411"/>
      <c r="BK19" s="411"/>
      <c r="BL19" s="411"/>
      <c r="BM19" s="412"/>
      <c r="BN19" s="430">
        <v>1564335</v>
      </c>
      <c r="BO19" s="431"/>
      <c r="BP19" s="431"/>
      <c r="BQ19" s="431"/>
      <c r="BR19" s="431"/>
      <c r="BS19" s="431"/>
      <c r="BT19" s="431"/>
      <c r="BU19" s="432"/>
      <c r="BV19" s="430">
        <v>1944669</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
      <c r="A20" s="187"/>
      <c r="B20" s="492" t="s">
        <v>160</v>
      </c>
      <c r="C20" s="493"/>
      <c r="D20" s="493"/>
      <c r="E20" s="494"/>
      <c r="F20" s="494"/>
      <c r="G20" s="494"/>
      <c r="H20" s="494"/>
      <c r="I20" s="494"/>
      <c r="J20" s="494"/>
      <c r="K20" s="494"/>
      <c r="L20" s="500">
        <v>499</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15">
      <c r="A21" s="187"/>
      <c r="B21" s="489" t="s">
        <v>161</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
      <c r="A22" s="187"/>
      <c r="B22" s="459" t="s">
        <v>162</v>
      </c>
      <c r="C22" s="460"/>
      <c r="D22" s="461"/>
      <c r="E22" s="468" t="s">
        <v>1</v>
      </c>
      <c r="F22" s="443"/>
      <c r="G22" s="443"/>
      <c r="H22" s="443"/>
      <c r="I22" s="443"/>
      <c r="J22" s="443"/>
      <c r="K22" s="444"/>
      <c r="L22" s="468" t="s">
        <v>163</v>
      </c>
      <c r="M22" s="443"/>
      <c r="N22" s="443"/>
      <c r="O22" s="443"/>
      <c r="P22" s="444"/>
      <c r="Q22" s="453" t="s">
        <v>164</v>
      </c>
      <c r="R22" s="454"/>
      <c r="S22" s="454"/>
      <c r="T22" s="454"/>
      <c r="U22" s="454"/>
      <c r="V22" s="469"/>
      <c r="W22" s="471" t="s">
        <v>165</v>
      </c>
      <c r="X22" s="460"/>
      <c r="Y22" s="461"/>
      <c r="Z22" s="468" t="s">
        <v>1</v>
      </c>
      <c r="AA22" s="443"/>
      <c r="AB22" s="443"/>
      <c r="AC22" s="443"/>
      <c r="AD22" s="443"/>
      <c r="AE22" s="443"/>
      <c r="AF22" s="443"/>
      <c r="AG22" s="444"/>
      <c r="AH22" s="442" t="s">
        <v>166</v>
      </c>
      <c r="AI22" s="443"/>
      <c r="AJ22" s="443"/>
      <c r="AK22" s="443"/>
      <c r="AL22" s="444"/>
      <c r="AM22" s="442" t="s">
        <v>167</v>
      </c>
      <c r="AN22" s="448"/>
      <c r="AO22" s="448"/>
      <c r="AP22" s="448"/>
      <c r="AQ22" s="448"/>
      <c r="AR22" s="449"/>
      <c r="AS22" s="453" t="s">
        <v>164</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15">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168</v>
      </c>
      <c r="AZ23" s="423"/>
      <c r="BA23" s="423"/>
      <c r="BB23" s="423"/>
      <c r="BC23" s="423"/>
      <c r="BD23" s="423"/>
      <c r="BE23" s="423"/>
      <c r="BF23" s="423"/>
      <c r="BG23" s="423"/>
      <c r="BH23" s="423"/>
      <c r="BI23" s="423"/>
      <c r="BJ23" s="423"/>
      <c r="BK23" s="423"/>
      <c r="BL23" s="423"/>
      <c r="BM23" s="424"/>
      <c r="BN23" s="430">
        <v>3991487</v>
      </c>
      <c r="BO23" s="431"/>
      <c r="BP23" s="431"/>
      <c r="BQ23" s="431"/>
      <c r="BR23" s="431"/>
      <c r="BS23" s="431"/>
      <c r="BT23" s="431"/>
      <c r="BU23" s="432"/>
      <c r="BV23" s="430">
        <v>4069306</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
      <c r="A24" s="187"/>
      <c r="B24" s="462"/>
      <c r="C24" s="463"/>
      <c r="D24" s="464"/>
      <c r="E24" s="403" t="s">
        <v>169</v>
      </c>
      <c r="F24" s="404"/>
      <c r="G24" s="404"/>
      <c r="H24" s="404"/>
      <c r="I24" s="404"/>
      <c r="J24" s="404"/>
      <c r="K24" s="405"/>
      <c r="L24" s="406">
        <v>1</v>
      </c>
      <c r="M24" s="407"/>
      <c r="N24" s="407"/>
      <c r="O24" s="407"/>
      <c r="P24" s="408"/>
      <c r="Q24" s="406">
        <v>7000</v>
      </c>
      <c r="R24" s="407"/>
      <c r="S24" s="407"/>
      <c r="T24" s="407"/>
      <c r="U24" s="407"/>
      <c r="V24" s="408"/>
      <c r="W24" s="472"/>
      <c r="X24" s="463"/>
      <c r="Y24" s="464"/>
      <c r="Z24" s="403" t="s">
        <v>170</v>
      </c>
      <c r="AA24" s="404"/>
      <c r="AB24" s="404"/>
      <c r="AC24" s="404"/>
      <c r="AD24" s="404"/>
      <c r="AE24" s="404"/>
      <c r="AF24" s="404"/>
      <c r="AG24" s="405"/>
      <c r="AH24" s="406">
        <v>44</v>
      </c>
      <c r="AI24" s="407"/>
      <c r="AJ24" s="407"/>
      <c r="AK24" s="407"/>
      <c r="AL24" s="408"/>
      <c r="AM24" s="406">
        <v>124212</v>
      </c>
      <c r="AN24" s="407"/>
      <c r="AO24" s="407"/>
      <c r="AP24" s="407"/>
      <c r="AQ24" s="407"/>
      <c r="AR24" s="408"/>
      <c r="AS24" s="406">
        <v>2823</v>
      </c>
      <c r="AT24" s="407"/>
      <c r="AU24" s="407"/>
      <c r="AV24" s="407"/>
      <c r="AW24" s="407"/>
      <c r="AX24" s="409"/>
      <c r="AY24" s="397" t="s">
        <v>171</v>
      </c>
      <c r="AZ24" s="398"/>
      <c r="BA24" s="398"/>
      <c r="BB24" s="398"/>
      <c r="BC24" s="398"/>
      <c r="BD24" s="398"/>
      <c r="BE24" s="398"/>
      <c r="BF24" s="398"/>
      <c r="BG24" s="398"/>
      <c r="BH24" s="398"/>
      <c r="BI24" s="398"/>
      <c r="BJ24" s="398"/>
      <c r="BK24" s="398"/>
      <c r="BL24" s="398"/>
      <c r="BM24" s="399"/>
      <c r="BN24" s="430">
        <v>3619484</v>
      </c>
      <c r="BO24" s="431"/>
      <c r="BP24" s="431"/>
      <c r="BQ24" s="431"/>
      <c r="BR24" s="431"/>
      <c r="BS24" s="431"/>
      <c r="BT24" s="431"/>
      <c r="BU24" s="432"/>
      <c r="BV24" s="430">
        <v>3613045</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15">
      <c r="A25" s="187"/>
      <c r="B25" s="462"/>
      <c r="C25" s="463"/>
      <c r="D25" s="464"/>
      <c r="E25" s="403" t="s">
        <v>172</v>
      </c>
      <c r="F25" s="404"/>
      <c r="G25" s="404"/>
      <c r="H25" s="404"/>
      <c r="I25" s="404"/>
      <c r="J25" s="404"/>
      <c r="K25" s="405"/>
      <c r="L25" s="406">
        <v>1</v>
      </c>
      <c r="M25" s="407"/>
      <c r="N25" s="407"/>
      <c r="O25" s="407"/>
      <c r="P25" s="408"/>
      <c r="Q25" s="406">
        <v>5750</v>
      </c>
      <c r="R25" s="407"/>
      <c r="S25" s="407"/>
      <c r="T25" s="407"/>
      <c r="U25" s="407"/>
      <c r="V25" s="408"/>
      <c r="W25" s="472"/>
      <c r="X25" s="463"/>
      <c r="Y25" s="464"/>
      <c r="Z25" s="403" t="s">
        <v>173</v>
      </c>
      <c r="AA25" s="404"/>
      <c r="AB25" s="404"/>
      <c r="AC25" s="404"/>
      <c r="AD25" s="404"/>
      <c r="AE25" s="404"/>
      <c r="AF25" s="404"/>
      <c r="AG25" s="405"/>
      <c r="AH25" s="406" t="s">
        <v>135</v>
      </c>
      <c r="AI25" s="407"/>
      <c r="AJ25" s="407"/>
      <c r="AK25" s="407"/>
      <c r="AL25" s="408"/>
      <c r="AM25" s="406" t="s">
        <v>127</v>
      </c>
      <c r="AN25" s="407"/>
      <c r="AO25" s="407"/>
      <c r="AP25" s="407"/>
      <c r="AQ25" s="407"/>
      <c r="AR25" s="408"/>
      <c r="AS25" s="406" t="s">
        <v>135</v>
      </c>
      <c r="AT25" s="407"/>
      <c r="AU25" s="407"/>
      <c r="AV25" s="407"/>
      <c r="AW25" s="407"/>
      <c r="AX25" s="409"/>
      <c r="AY25" s="422" t="s">
        <v>174</v>
      </c>
      <c r="AZ25" s="423"/>
      <c r="BA25" s="423"/>
      <c r="BB25" s="423"/>
      <c r="BC25" s="423"/>
      <c r="BD25" s="423"/>
      <c r="BE25" s="423"/>
      <c r="BF25" s="423"/>
      <c r="BG25" s="423"/>
      <c r="BH25" s="423"/>
      <c r="BI25" s="423"/>
      <c r="BJ25" s="423"/>
      <c r="BK25" s="423"/>
      <c r="BL25" s="423"/>
      <c r="BM25" s="424"/>
      <c r="BN25" s="425">
        <v>1608</v>
      </c>
      <c r="BO25" s="426"/>
      <c r="BP25" s="426"/>
      <c r="BQ25" s="426"/>
      <c r="BR25" s="426"/>
      <c r="BS25" s="426"/>
      <c r="BT25" s="426"/>
      <c r="BU25" s="427"/>
      <c r="BV25" s="425">
        <v>9928</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15">
      <c r="A26" s="187"/>
      <c r="B26" s="462"/>
      <c r="C26" s="463"/>
      <c r="D26" s="464"/>
      <c r="E26" s="403" t="s">
        <v>175</v>
      </c>
      <c r="F26" s="404"/>
      <c r="G26" s="404"/>
      <c r="H26" s="404"/>
      <c r="I26" s="404"/>
      <c r="J26" s="404"/>
      <c r="K26" s="405"/>
      <c r="L26" s="406">
        <v>1</v>
      </c>
      <c r="M26" s="407"/>
      <c r="N26" s="407"/>
      <c r="O26" s="407"/>
      <c r="P26" s="408"/>
      <c r="Q26" s="406">
        <v>5300</v>
      </c>
      <c r="R26" s="407"/>
      <c r="S26" s="407"/>
      <c r="T26" s="407"/>
      <c r="U26" s="407"/>
      <c r="V26" s="408"/>
      <c r="W26" s="472"/>
      <c r="X26" s="463"/>
      <c r="Y26" s="464"/>
      <c r="Z26" s="403" t="s">
        <v>176</v>
      </c>
      <c r="AA26" s="485"/>
      <c r="AB26" s="485"/>
      <c r="AC26" s="485"/>
      <c r="AD26" s="485"/>
      <c r="AE26" s="485"/>
      <c r="AF26" s="485"/>
      <c r="AG26" s="486"/>
      <c r="AH26" s="406" t="s">
        <v>135</v>
      </c>
      <c r="AI26" s="407"/>
      <c r="AJ26" s="407"/>
      <c r="AK26" s="407"/>
      <c r="AL26" s="408"/>
      <c r="AM26" s="406" t="s">
        <v>127</v>
      </c>
      <c r="AN26" s="407"/>
      <c r="AO26" s="407"/>
      <c r="AP26" s="407"/>
      <c r="AQ26" s="407"/>
      <c r="AR26" s="408"/>
      <c r="AS26" s="406" t="s">
        <v>127</v>
      </c>
      <c r="AT26" s="407"/>
      <c r="AU26" s="407"/>
      <c r="AV26" s="407"/>
      <c r="AW26" s="407"/>
      <c r="AX26" s="409"/>
      <c r="AY26" s="439" t="s">
        <v>177</v>
      </c>
      <c r="AZ26" s="440"/>
      <c r="BA26" s="440"/>
      <c r="BB26" s="440"/>
      <c r="BC26" s="440"/>
      <c r="BD26" s="440"/>
      <c r="BE26" s="440"/>
      <c r="BF26" s="440"/>
      <c r="BG26" s="440"/>
      <c r="BH26" s="440"/>
      <c r="BI26" s="440"/>
      <c r="BJ26" s="440"/>
      <c r="BK26" s="440"/>
      <c r="BL26" s="440"/>
      <c r="BM26" s="441"/>
      <c r="BN26" s="430" t="s">
        <v>135</v>
      </c>
      <c r="BO26" s="431"/>
      <c r="BP26" s="431"/>
      <c r="BQ26" s="431"/>
      <c r="BR26" s="431"/>
      <c r="BS26" s="431"/>
      <c r="BT26" s="431"/>
      <c r="BU26" s="432"/>
      <c r="BV26" s="430" t="s">
        <v>144</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
      <c r="A27" s="187"/>
      <c r="B27" s="462"/>
      <c r="C27" s="463"/>
      <c r="D27" s="464"/>
      <c r="E27" s="403" t="s">
        <v>178</v>
      </c>
      <c r="F27" s="404"/>
      <c r="G27" s="404"/>
      <c r="H27" s="404"/>
      <c r="I27" s="404"/>
      <c r="J27" s="404"/>
      <c r="K27" s="405"/>
      <c r="L27" s="406">
        <v>1</v>
      </c>
      <c r="M27" s="407"/>
      <c r="N27" s="407"/>
      <c r="O27" s="407"/>
      <c r="P27" s="408"/>
      <c r="Q27" s="406">
        <v>2600</v>
      </c>
      <c r="R27" s="407"/>
      <c r="S27" s="407"/>
      <c r="T27" s="407"/>
      <c r="U27" s="407"/>
      <c r="V27" s="408"/>
      <c r="W27" s="472"/>
      <c r="X27" s="463"/>
      <c r="Y27" s="464"/>
      <c r="Z27" s="403" t="s">
        <v>179</v>
      </c>
      <c r="AA27" s="404"/>
      <c r="AB27" s="404"/>
      <c r="AC27" s="404"/>
      <c r="AD27" s="404"/>
      <c r="AE27" s="404"/>
      <c r="AF27" s="404"/>
      <c r="AG27" s="405"/>
      <c r="AH27" s="406" t="s">
        <v>144</v>
      </c>
      <c r="AI27" s="407"/>
      <c r="AJ27" s="407"/>
      <c r="AK27" s="407"/>
      <c r="AL27" s="408"/>
      <c r="AM27" s="406" t="s">
        <v>135</v>
      </c>
      <c r="AN27" s="407"/>
      <c r="AO27" s="407"/>
      <c r="AP27" s="407"/>
      <c r="AQ27" s="407"/>
      <c r="AR27" s="408"/>
      <c r="AS27" s="406" t="s">
        <v>135</v>
      </c>
      <c r="AT27" s="407"/>
      <c r="AU27" s="407"/>
      <c r="AV27" s="407"/>
      <c r="AW27" s="407"/>
      <c r="AX27" s="409"/>
      <c r="AY27" s="436" t="s">
        <v>180</v>
      </c>
      <c r="AZ27" s="437"/>
      <c r="BA27" s="437"/>
      <c r="BB27" s="437"/>
      <c r="BC27" s="437"/>
      <c r="BD27" s="437"/>
      <c r="BE27" s="437"/>
      <c r="BF27" s="437"/>
      <c r="BG27" s="437"/>
      <c r="BH27" s="437"/>
      <c r="BI27" s="437"/>
      <c r="BJ27" s="437"/>
      <c r="BK27" s="437"/>
      <c r="BL27" s="437"/>
      <c r="BM27" s="438"/>
      <c r="BN27" s="433" t="s">
        <v>127</v>
      </c>
      <c r="BO27" s="434"/>
      <c r="BP27" s="434"/>
      <c r="BQ27" s="434"/>
      <c r="BR27" s="434"/>
      <c r="BS27" s="434"/>
      <c r="BT27" s="434"/>
      <c r="BU27" s="435"/>
      <c r="BV27" s="433" t="s">
        <v>144</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15">
      <c r="A28" s="187"/>
      <c r="B28" s="462"/>
      <c r="C28" s="463"/>
      <c r="D28" s="464"/>
      <c r="E28" s="403" t="s">
        <v>181</v>
      </c>
      <c r="F28" s="404"/>
      <c r="G28" s="404"/>
      <c r="H28" s="404"/>
      <c r="I28" s="404"/>
      <c r="J28" s="404"/>
      <c r="K28" s="405"/>
      <c r="L28" s="406">
        <v>1</v>
      </c>
      <c r="M28" s="407"/>
      <c r="N28" s="407"/>
      <c r="O28" s="407"/>
      <c r="P28" s="408"/>
      <c r="Q28" s="406">
        <v>2090</v>
      </c>
      <c r="R28" s="407"/>
      <c r="S28" s="407"/>
      <c r="T28" s="407"/>
      <c r="U28" s="407"/>
      <c r="V28" s="408"/>
      <c r="W28" s="472"/>
      <c r="X28" s="463"/>
      <c r="Y28" s="464"/>
      <c r="Z28" s="403" t="s">
        <v>182</v>
      </c>
      <c r="AA28" s="404"/>
      <c r="AB28" s="404"/>
      <c r="AC28" s="404"/>
      <c r="AD28" s="404"/>
      <c r="AE28" s="404"/>
      <c r="AF28" s="404"/>
      <c r="AG28" s="405"/>
      <c r="AH28" s="406" t="s">
        <v>135</v>
      </c>
      <c r="AI28" s="407"/>
      <c r="AJ28" s="407"/>
      <c r="AK28" s="407"/>
      <c r="AL28" s="408"/>
      <c r="AM28" s="406" t="s">
        <v>135</v>
      </c>
      <c r="AN28" s="407"/>
      <c r="AO28" s="407"/>
      <c r="AP28" s="407"/>
      <c r="AQ28" s="407"/>
      <c r="AR28" s="408"/>
      <c r="AS28" s="406" t="s">
        <v>127</v>
      </c>
      <c r="AT28" s="407"/>
      <c r="AU28" s="407"/>
      <c r="AV28" s="407"/>
      <c r="AW28" s="407"/>
      <c r="AX28" s="409"/>
      <c r="AY28" s="413" t="s">
        <v>183</v>
      </c>
      <c r="AZ28" s="414"/>
      <c r="BA28" s="414"/>
      <c r="BB28" s="415"/>
      <c r="BC28" s="422" t="s">
        <v>47</v>
      </c>
      <c r="BD28" s="423"/>
      <c r="BE28" s="423"/>
      <c r="BF28" s="423"/>
      <c r="BG28" s="423"/>
      <c r="BH28" s="423"/>
      <c r="BI28" s="423"/>
      <c r="BJ28" s="423"/>
      <c r="BK28" s="423"/>
      <c r="BL28" s="423"/>
      <c r="BM28" s="424"/>
      <c r="BN28" s="425">
        <v>684917</v>
      </c>
      <c r="BO28" s="426"/>
      <c r="BP28" s="426"/>
      <c r="BQ28" s="426"/>
      <c r="BR28" s="426"/>
      <c r="BS28" s="426"/>
      <c r="BT28" s="426"/>
      <c r="BU28" s="427"/>
      <c r="BV28" s="425">
        <v>617209</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15">
      <c r="A29" s="187"/>
      <c r="B29" s="462"/>
      <c r="C29" s="463"/>
      <c r="D29" s="464"/>
      <c r="E29" s="403" t="s">
        <v>184</v>
      </c>
      <c r="F29" s="404"/>
      <c r="G29" s="404"/>
      <c r="H29" s="404"/>
      <c r="I29" s="404"/>
      <c r="J29" s="404"/>
      <c r="K29" s="405"/>
      <c r="L29" s="406">
        <v>6</v>
      </c>
      <c r="M29" s="407"/>
      <c r="N29" s="407"/>
      <c r="O29" s="407"/>
      <c r="P29" s="408"/>
      <c r="Q29" s="406">
        <v>1750</v>
      </c>
      <c r="R29" s="407"/>
      <c r="S29" s="407"/>
      <c r="T29" s="407"/>
      <c r="U29" s="407"/>
      <c r="V29" s="408"/>
      <c r="W29" s="473"/>
      <c r="X29" s="474"/>
      <c r="Y29" s="475"/>
      <c r="Z29" s="403" t="s">
        <v>185</v>
      </c>
      <c r="AA29" s="404"/>
      <c r="AB29" s="404"/>
      <c r="AC29" s="404"/>
      <c r="AD29" s="404"/>
      <c r="AE29" s="404"/>
      <c r="AF29" s="404"/>
      <c r="AG29" s="405"/>
      <c r="AH29" s="406">
        <v>44</v>
      </c>
      <c r="AI29" s="407"/>
      <c r="AJ29" s="407"/>
      <c r="AK29" s="407"/>
      <c r="AL29" s="408"/>
      <c r="AM29" s="406">
        <v>124212</v>
      </c>
      <c r="AN29" s="407"/>
      <c r="AO29" s="407"/>
      <c r="AP29" s="407"/>
      <c r="AQ29" s="407"/>
      <c r="AR29" s="408"/>
      <c r="AS29" s="406">
        <v>2823</v>
      </c>
      <c r="AT29" s="407"/>
      <c r="AU29" s="407"/>
      <c r="AV29" s="407"/>
      <c r="AW29" s="407"/>
      <c r="AX29" s="409"/>
      <c r="AY29" s="416"/>
      <c r="AZ29" s="417"/>
      <c r="BA29" s="417"/>
      <c r="BB29" s="418"/>
      <c r="BC29" s="410" t="s">
        <v>186</v>
      </c>
      <c r="BD29" s="411"/>
      <c r="BE29" s="411"/>
      <c r="BF29" s="411"/>
      <c r="BG29" s="411"/>
      <c r="BH29" s="411"/>
      <c r="BI29" s="411"/>
      <c r="BJ29" s="411"/>
      <c r="BK29" s="411"/>
      <c r="BL29" s="411"/>
      <c r="BM29" s="412"/>
      <c r="BN29" s="430">
        <v>428430</v>
      </c>
      <c r="BO29" s="431"/>
      <c r="BP29" s="431"/>
      <c r="BQ29" s="431"/>
      <c r="BR29" s="431"/>
      <c r="BS29" s="431"/>
      <c r="BT29" s="431"/>
      <c r="BU29" s="432"/>
      <c r="BV29" s="430">
        <v>428385</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187</v>
      </c>
      <c r="X30" s="483"/>
      <c r="Y30" s="483"/>
      <c r="Z30" s="483"/>
      <c r="AA30" s="483"/>
      <c r="AB30" s="483"/>
      <c r="AC30" s="483"/>
      <c r="AD30" s="483"/>
      <c r="AE30" s="483"/>
      <c r="AF30" s="483"/>
      <c r="AG30" s="484"/>
      <c r="AH30" s="394">
        <v>98.6</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49</v>
      </c>
      <c r="BD30" s="398"/>
      <c r="BE30" s="398"/>
      <c r="BF30" s="398"/>
      <c r="BG30" s="398"/>
      <c r="BH30" s="398"/>
      <c r="BI30" s="398"/>
      <c r="BJ30" s="398"/>
      <c r="BK30" s="398"/>
      <c r="BL30" s="398"/>
      <c r="BM30" s="399"/>
      <c r="BN30" s="433">
        <v>1682953</v>
      </c>
      <c r="BO30" s="434"/>
      <c r="BP30" s="434"/>
      <c r="BQ30" s="434"/>
      <c r="BR30" s="434"/>
      <c r="BS30" s="434"/>
      <c r="BT30" s="434"/>
      <c r="BU30" s="435"/>
      <c r="BV30" s="433">
        <v>1698812</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3" t="s">
        <v>194</v>
      </c>
      <c r="D33" s="393"/>
      <c r="E33" s="392" t="s">
        <v>195</v>
      </c>
      <c r="F33" s="392"/>
      <c r="G33" s="392"/>
      <c r="H33" s="392"/>
      <c r="I33" s="392"/>
      <c r="J33" s="392"/>
      <c r="K33" s="392"/>
      <c r="L33" s="392"/>
      <c r="M33" s="392"/>
      <c r="N33" s="392"/>
      <c r="O33" s="392"/>
      <c r="P33" s="392"/>
      <c r="Q33" s="392"/>
      <c r="R33" s="392"/>
      <c r="S33" s="392"/>
      <c r="T33" s="216"/>
      <c r="U33" s="393" t="s">
        <v>196</v>
      </c>
      <c r="V33" s="393"/>
      <c r="W33" s="392" t="s">
        <v>197</v>
      </c>
      <c r="X33" s="392"/>
      <c r="Y33" s="392"/>
      <c r="Z33" s="392"/>
      <c r="AA33" s="392"/>
      <c r="AB33" s="392"/>
      <c r="AC33" s="392"/>
      <c r="AD33" s="392"/>
      <c r="AE33" s="392"/>
      <c r="AF33" s="392"/>
      <c r="AG33" s="392"/>
      <c r="AH33" s="392"/>
      <c r="AI33" s="392"/>
      <c r="AJ33" s="392"/>
      <c r="AK33" s="392"/>
      <c r="AL33" s="216"/>
      <c r="AM33" s="393" t="s">
        <v>196</v>
      </c>
      <c r="AN33" s="393"/>
      <c r="AO33" s="392" t="s">
        <v>195</v>
      </c>
      <c r="AP33" s="392"/>
      <c r="AQ33" s="392"/>
      <c r="AR33" s="392"/>
      <c r="AS33" s="392"/>
      <c r="AT33" s="392"/>
      <c r="AU33" s="392"/>
      <c r="AV33" s="392"/>
      <c r="AW33" s="392"/>
      <c r="AX33" s="392"/>
      <c r="AY33" s="392"/>
      <c r="AZ33" s="392"/>
      <c r="BA33" s="392"/>
      <c r="BB33" s="392"/>
      <c r="BC33" s="392"/>
      <c r="BD33" s="217"/>
      <c r="BE33" s="392" t="s">
        <v>198</v>
      </c>
      <c r="BF33" s="392"/>
      <c r="BG33" s="392" t="s">
        <v>199</v>
      </c>
      <c r="BH33" s="392"/>
      <c r="BI33" s="392"/>
      <c r="BJ33" s="392"/>
      <c r="BK33" s="392"/>
      <c r="BL33" s="392"/>
      <c r="BM33" s="392"/>
      <c r="BN33" s="392"/>
      <c r="BO33" s="392"/>
      <c r="BP33" s="392"/>
      <c r="BQ33" s="392"/>
      <c r="BR33" s="392"/>
      <c r="BS33" s="392"/>
      <c r="BT33" s="392"/>
      <c r="BU33" s="392"/>
      <c r="BV33" s="217"/>
      <c r="BW33" s="393" t="s">
        <v>198</v>
      </c>
      <c r="BX33" s="393"/>
      <c r="BY33" s="392" t="s">
        <v>200</v>
      </c>
      <c r="BZ33" s="392"/>
      <c r="CA33" s="392"/>
      <c r="CB33" s="392"/>
      <c r="CC33" s="392"/>
      <c r="CD33" s="392"/>
      <c r="CE33" s="392"/>
      <c r="CF33" s="392"/>
      <c r="CG33" s="392"/>
      <c r="CH33" s="392"/>
      <c r="CI33" s="392"/>
      <c r="CJ33" s="392"/>
      <c r="CK33" s="392"/>
      <c r="CL33" s="392"/>
      <c r="CM33" s="392"/>
      <c r="CN33" s="216"/>
      <c r="CO33" s="393" t="s">
        <v>201</v>
      </c>
      <c r="CP33" s="393"/>
      <c r="CQ33" s="392" t="s">
        <v>202</v>
      </c>
      <c r="CR33" s="392"/>
      <c r="CS33" s="392"/>
      <c r="CT33" s="392"/>
      <c r="CU33" s="392"/>
      <c r="CV33" s="392"/>
      <c r="CW33" s="392"/>
      <c r="CX33" s="392"/>
      <c r="CY33" s="392"/>
      <c r="CZ33" s="392"/>
      <c r="DA33" s="392"/>
      <c r="DB33" s="392"/>
      <c r="DC33" s="392"/>
      <c r="DD33" s="392"/>
      <c r="DE33" s="392"/>
      <c r="DF33" s="216"/>
      <c r="DG33" s="391" t="s">
        <v>203</v>
      </c>
      <c r="DH33" s="391"/>
      <c r="DI33" s="218"/>
      <c r="DJ33" s="186"/>
      <c r="DK33" s="186"/>
      <c r="DL33" s="186"/>
      <c r="DM33" s="186"/>
      <c r="DN33" s="186"/>
      <c r="DO33" s="186"/>
    </row>
    <row r="34" spans="1:119" ht="32.25" customHeight="1" x14ac:dyDescent="0.15">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2</v>
      </c>
      <c r="V34" s="389"/>
      <c r="W34" s="388" t="str">
        <f>IF('各会計、関係団体の財政状況及び健全化判断比率'!B28="","",'各会計、関係団体の財政状況及び健全化判断比率'!B28)</f>
        <v>国民健康保険事業特別会計</v>
      </c>
      <c r="X34" s="388"/>
      <c r="Y34" s="388"/>
      <c r="Z34" s="388"/>
      <c r="AA34" s="388"/>
      <c r="AB34" s="388"/>
      <c r="AC34" s="388"/>
      <c r="AD34" s="388"/>
      <c r="AE34" s="388"/>
      <c r="AF34" s="388"/>
      <c r="AG34" s="388"/>
      <c r="AH34" s="388"/>
      <c r="AI34" s="388"/>
      <c r="AJ34" s="388"/>
      <c r="AK34" s="388"/>
      <c r="AL34" s="214"/>
      <c r="AM34" s="389" t="str">
        <f>IF(AO34="","",MAX(C34:D43,U34:V43)+1)</f>
        <v/>
      </c>
      <c r="AN34" s="389"/>
      <c r="AO34" s="388"/>
      <c r="AP34" s="388"/>
      <c r="AQ34" s="388"/>
      <c r="AR34" s="388"/>
      <c r="AS34" s="388"/>
      <c r="AT34" s="388"/>
      <c r="AU34" s="388"/>
      <c r="AV34" s="388"/>
      <c r="AW34" s="388"/>
      <c r="AX34" s="388"/>
      <c r="AY34" s="388"/>
      <c r="AZ34" s="388"/>
      <c r="BA34" s="388"/>
      <c r="BB34" s="388"/>
      <c r="BC34" s="388"/>
      <c r="BD34" s="214"/>
      <c r="BE34" s="389">
        <f>IF(BG34="","",MAX(C34:D43,U34:V43,AM34:AN43)+1)</f>
        <v>5</v>
      </c>
      <c r="BF34" s="389"/>
      <c r="BG34" s="388" t="str">
        <f>IF('各会計、関係団体の財政状況及び健全化判断比率'!B31="","",'各会計、関係団体の財政状況及び健全化判断比率'!B31)</f>
        <v>簡易水道事業特別会計</v>
      </c>
      <c r="BH34" s="388"/>
      <c r="BI34" s="388"/>
      <c r="BJ34" s="388"/>
      <c r="BK34" s="388"/>
      <c r="BL34" s="388"/>
      <c r="BM34" s="388"/>
      <c r="BN34" s="388"/>
      <c r="BO34" s="388"/>
      <c r="BP34" s="388"/>
      <c r="BQ34" s="388"/>
      <c r="BR34" s="388"/>
      <c r="BS34" s="388"/>
      <c r="BT34" s="388"/>
      <c r="BU34" s="388"/>
      <c r="BV34" s="214"/>
      <c r="BW34" s="389">
        <f>IF(BY34="","",MAX(C34:D43,U34:V43,AM34:AN43,BE34:BF43)+1)</f>
        <v>7</v>
      </c>
      <c r="BX34" s="389"/>
      <c r="BY34" s="388" t="str">
        <f>IF('各会計、関係団体の財政状況及び健全化判断比率'!B68="","",'各会計、関係団体の財政状況及び健全化判断比率'!B68)</f>
        <v>網走地方教育研修センター組合</v>
      </c>
      <c r="BZ34" s="388"/>
      <c r="CA34" s="388"/>
      <c r="CB34" s="388"/>
      <c r="CC34" s="388"/>
      <c r="CD34" s="388"/>
      <c r="CE34" s="388"/>
      <c r="CF34" s="388"/>
      <c r="CG34" s="388"/>
      <c r="CH34" s="388"/>
      <c r="CI34" s="388"/>
      <c r="CJ34" s="388"/>
      <c r="CK34" s="388"/>
      <c r="CL34" s="388"/>
      <c r="CM34" s="388"/>
      <c r="CN34" s="214"/>
      <c r="CO34" s="389" t="str">
        <f>IF(CQ34="","",MAX(C34:D43,U34:V43,AM34:AN43,BE34:BF43,BW34:BX43)+1)</f>
        <v/>
      </c>
      <c r="CP34" s="389"/>
      <c r="CQ34" s="388" t="str">
        <f>IF('各会計、関係団体の財政状況及び健全化判断比率'!BS7="","",'各会計、関係団体の財政状況及び健全化判断比率'!BS7)</f>
        <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
      </c>
      <c r="DH34" s="390"/>
      <c r="DI34" s="218"/>
      <c r="DJ34" s="186"/>
      <c r="DK34" s="186"/>
      <c r="DL34" s="186"/>
      <c r="DM34" s="186"/>
      <c r="DN34" s="186"/>
      <c r="DO34" s="186"/>
    </row>
    <row r="35" spans="1:119" ht="32.25" customHeight="1" x14ac:dyDescent="0.15">
      <c r="A35" s="187"/>
      <c r="B35" s="213"/>
      <c r="C35" s="389" t="str">
        <f>IF(E35="","",C34+1)</f>
        <v/>
      </c>
      <c r="D35" s="389"/>
      <c r="E35" s="388" t="str">
        <f>IF('各会計、関係団体の財政状況及び健全化判断比率'!B8="","",'各会計、関係団体の財政状況及び健全化判断比率'!B8)</f>
        <v/>
      </c>
      <c r="F35" s="388"/>
      <c r="G35" s="388"/>
      <c r="H35" s="388"/>
      <c r="I35" s="388"/>
      <c r="J35" s="388"/>
      <c r="K35" s="388"/>
      <c r="L35" s="388"/>
      <c r="M35" s="388"/>
      <c r="N35" s="388"/>
      <c r="O35" s="388"/>
      <c r="P35" s="388"/>
      <c r="Q35" s="388"/>
      <c r="R35" s="388"/>
      <c r="S35" s="388"/>
      <c r="T35" s="214"/>
      <c r="U35" s="389">
        <f>IF(W35="","",U34+1)</f>
        <v>3</v>
      </c>
      <c r="V35" s="389"/>
      <c r="W35" s="388" t="str">
        <f>IF('各会計、関係団体の財政状況及び健全化判断比率'!B29="","",'各会計、関係団体の財政状況及び健全化判断比率'!B29)</f>
        <v>介護保険特別会計</v>
      </c>
      <c r="X35" s="388"/>
      <c r="Y35" s="388"/>
      <c r="Z35" s="388"/>
      <c r="AA35" s="388"/>
      <c r="AB35" s="388"/>
      <c r="AC35" s="388"/>
      <c r="AD35" s="388"/>
      <c r="AE35" s="388"/>
      <c r="AF35" s="388"/>
      <c r="AG35" s="388"/>
      <c r="AH35" s="388"/>
      <c r="AI35" s="388"/>
      <c r="AJ35" s="388"/>
      <c r="AK35" s="388"/>
      <c r="AL35" s="214"/>
      <c r="AM35" s="389" t="str">
        <f t="shared" ref="AM35:AM43" si="0">IF(AO35="","",AM34+1)</f>
        <v/>
      </c>
      <c r="AN35" s="389"/>
      <c r="AO35" s="388"/>
      <c r="AP35" s="388"/>
      <c r="AQ35" s="388"/>
      <c r="AR35" s="388"/>
      <c r="AS35" s="388"/>
      <c r="AT35" s="388"/>
      <c r="AU35" s="388"/>
      <c r="AV35" s="388"/>
      <c r="AW35" s="388"/>
      <c r="AX35" s="388"/>
      <c r="AY35" s="388"/>
      <c r="AZ35" s="388"/>
      <c r="BA35" s="388"/>
      <c r="BB35" s="388"/>
      <c r="BC35" s="388"/>
      <c r="BD35" s="214"/>
      <c r="BE35" s="389">
        <f t="shared" ref="BE35:BE43" si="1">IF(BG35="","",BE34+1)</f>
        <v>6</v>
      </c>
      <c r="BF35" s="389"/>
      <c r="BG35" s="388" t="str">
        <f>IF('各会計、関係団体の財政状況及び健全化判断比率'!B32="","",'各会計、関係団体の財政状況及び健全化判断比率'!B32)</f>
        <v>下水道事業特別会計</v>
      </c>
      <c r="BH35" s="388"/>
      <c r="BI35" s="388"/>
      <c r="BJ35" s="388"/>
      <c r="BK35" s="388"/>
      <c r="BL35" s="388"/>
      <c r="BM35" s="388"/>
      <c r="BN35" s="388"/>
      <c r="BO35" s="388"/>
      <c r="BP35" s="388"/>
      <c r="BQ35" s="388"/>
      <c r="BR35" s="388"/>
      <c r="BS35" s="388"/>
      <c r="BT35" s="388"/>
      <c r="BU35" s="388"/>
      <c r="BV35" s="214"/>
      <c r="BW35" s="389">
        <f t="shared" ref="BW35:BW43" si="2">IF(BY35="","",BW34+1)</f>
        <v>8</v>
      </c>
      <c r="BX35" s="389"/>
      <c r="BY35" s="388" t="str">
        <f>IF('各会計、関係団体の財政状況及び健全化判断比率'!B69="","",'各会計、関係団体の財政状況及び健全化判断比率'!B69)</f>
        <v>紋別地区消防組合</v>
      </c>
      <c r="BZ35" s="388"/>
      <c r="CA35" s="388"/>
      <c r="CB35" s="388"/>
      <c r="CC35" s="388"/>
      <c r="CD35" s="388"/>
      <c r="CE35" s="388"/>
      <c r="CF35" s="388"/>
      <c r="CG35" s="388"/>
      <c r="CH35" s="388"/>
      <c r="CI35" s="388"/>
      <c r="CJ35" s="388"/>
      <c r="CK35" s="388"/>
      <c r="CL35" s="388"/>
      <c r="CM35" s="388"/>
      <c r="CN35" s="214"/>
      <c r="CO35" s="389" t="str">
        <f t="shared" ref="CO35:CO43" si="3">IF(CQ35="","",CO34+1)</f>
        <v/>
      </c>
      <c r="CP35" s="389"/>
      <c r="CQ35" s="388" t="str">
        <f>IF('各会計、関係団体の財政状況及び健全化判断比率'!BS8="","",'各会計、関係団体の財政状況及び健全化判断比率'!BS8)</f>
        <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15">
      <c r="A36" s="187"/>
      <c r="B36" s="213"/>
      <c r="C36" s="389" t="str">
        <f>IF(E36="","",C35+1)</f>
        <v/>
      </c>
      <c r="D36" s="389"/>
      <c r="E36" s="388" t="str">
        <f>IF('各会計、関係団体の財政状況及び健全化判断比率'!B9="","",'各会計、関係団体の財政状況及び健全化判断比率'!B9)</f>
        <v/>
      </c>
      <c r="F36" s="388"/>
      <c r="G36" s="388"/>
      <c r="H36" s="388"/>
      <c r="I36" s="388"/>
      <c r="J36" s="388"/>
      <c r="K36" s="388"/>
      <c r="L36" s="388"/>
      <c r="M36" s="388"/>
      <c r="N36" s="388"/>
      <c r="O36" s="388"/>
      <c r="P36" s="388"/>
      <c r="Q36" s="388"/>
      <c r="R36" s="388"/>
      <c r="S36" s="388"/>
      <c r="T36" s="214"/>
      <c r="U36" s="389">
        <f t="shared" ref="U36:U43" si="4">IF(W36="","",U35+1)</f>
        <v>4</v>
      </c>
      <c r="V36" s="389"/>
      <c r="W36" s="388" t="str">
        <f>IF('各会計、関係団体の財政状況及び健全化判断比率'!B30="","",'各会計、関係団体の財政状況及び健全化判断比率'!B30)</f>
        <v>後期高齢者医療特別会計</v>
      </c>
      <c r="X36" s="388"/>
      <c r="Y36" s="388"/>
      <c r="Z36" s="388"/>
      <c r="AA36" s="388"/>
      <c r="AB36" s="388"/>
      <c r="AC36" s="388"/>
      <c r="AD36" s="388"/>
      <c r="AE36" s="388"/>
      <c r="AF36" s="388"/>
      <c r="AG36" s="388"/>
      <c r="AH36" s="388"/>
      <c r="AI36" s="388"/>
      <c r="AJ36" s="388"/>
      <c r="AK36" s="388"/>
      <c r="AL36" s="214"/>
      <c r="AM36" s="389" t="str">
        <f t="shared" si="0"/>
        <v/>
      </c>
      <c r="AN36" s="389"/>
      <c r="AO36" s="388"/>
      <c r="AP36" s="388"/>
      <c r="AQ36" s="388"/>
      <c r="AR36" s="388"/>
      <c r="AS36" s="388"/>
      <c r="AT36" s="388"/>
      <c r="AU36" s="388"/>
      <c r="AV36" s="388"/>
      <c r="AW36" s="388"/>
      <c r="AX36" s="388"/>
      <c r="AY36" s="388"/>
      <c r="AZ36" s="388"/>
      <c r="BA36" s="388"/>
      <c r="BB36" s="388"/>
      <c r="BC36" s="388"/>
      <c r="BD36" s="214"/>
      <c r="BE36" s="389" t="str">
        <f t="shared" si="1"/>
        <v/>
      </c>
      <c r="BF36" s="389"/>
      <c r="BG36" s="388"/>
      <c r="BH36" s="388"/>
      <c r="BI36" s="388"/>
      <c r="BJ36" s="388"/>
      <c r="BK36" s="388"/>
      <c r="BL36" s="388"/>
      <c r="BM36" s="388"/>
      <c r="BN36" s="388"/>
      <c r="BO36" s="388"/>
      <c r="BP36" s="388"/>
      <c r="BQ36" s="388"/>
      <c r="BR36" s="388"/>
      <c r="BS36" s="388"/>
      <c r="BT36" s="388"/>
      <c r="BU36" s="388"/>
      <c r="BV36" s="214"/>
      <c r="BW36" s="389">
        <f t="shared" si="2"/>
        <v>9</v>
      </c>
      <c r="BX36" s="389"/>
      <c r="BY36" s="388" t="str">
        <f>IF('各会計、関係団体の財政状況及び健全化判断比率'!B70="","",'各会計、関係団体の財政状況及び健全化判断比率'!B70)</f>
        <v>西紋別地区環境衛生組合</v>
      </c>
      <c r="BZ36" s="388"/>
      <c r="CA36" s="388"/>
      <c r="CB36" s="388"/>
      <c r="CC36" s="388"/>
      <c r="CD36" s="388"/>
      <c r="CE36" s="388"/>
      <c r="CF36" s="388"/>
      <c r="CG36" s="388"/>
      <c r="CH36" s="388"/>
      <c r="CI36" s="388"/>
      <c r="CJ36" s="388"/>
      <c r="CK36" s="388"/>
      <c r="CL36" s="388"/>
      <c r="CM36" s="388"/>
      <c r="CN36" s="214"/>
      <c r="CO36" s="389" t="str">
        <f t="shared" si="3"/>
        <v/>
      </c>
      <c r="CP36" s="389"/>
      <c r="CQ36" s="388" t="str">
        <f>IF('各会計、関係団体の財政状況及び健全化判断比率'!BS9="","",'各会計、関係団体の財政状況及び健全化判断比率'!BS9)</f>
        <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15">
      <c r="A37" s="187"/>
      <c r="B37" s="213"/>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t="str">
        <f t="shared" si="4"/>
        <v/>
      </c>
      <c r="V37" s="389"/>
      <c r="W37" s="388"/>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10</v>
      </c>
      <c r="BX37" s="389"/>
      <c r="BY37" s="388" t="str">
        <f>IF('各会計、関係団体の財政状況及び健全化判断比率'!B71="","",'各会計、関係団体の財政状況及び健全化判断比率'!B71)</f>
        <v>広域紋別病院企業団</v>
      </c>
      <c r="BZ37" s="388"/>
      <c r="CA37" s="388"/>
      <c r="CB37" s="388"/>
      <c r="CC37" s="388"/>
      <c r="CD37" s="388"/>
      <c r="CE37" s="388"/>
      <c r="CF37" s="388"/>
      <c r="CG37" s="388"/>
      <c r="CH37" s="388"/>
      <c r="CI37" s="388"/>
      <c r="CJ37" s="388"/>
      <c r="CK37" s="388"/>
      <c r="CL37" s="388"/>
      <c r="CM37" s="388"/>
      <c r="CN37" s="214"/>
      <c r="CO37" s="389" t="str">
        <f t="shared" si="3"/>
        <v/>
      </c>
      <c r="CP37" s="389"/>
      <c r="CQ37" s="388" t="str">
        <f>IF('各会計、関係団体の財政状況及び健全化判断比率'!BS10="","",'各会計、関係団体の財政状況及び健全化判断比率'!BS10)</f>
        <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15">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t="str">
        <f t="shared" si="2"/>
        <v/>
      </c>
      <c r="BX38" s="389"/>
      <c r="BY38" s="388" t="str">
        <f>IF('各会計、関係団体の財政状況及び健全化判断比率'!B72="","",'各会計、関係団体の財政状況及び健全化判断比率'!B72)</f>
        <v/>
      </c>
      <c r="BZ38" s="388"/>
      <c r="CA38" s="388"/>
      <c r="CB38" s="388"/>
      <c r="CC38" s="388"/>
      <c r="CD38" s="388"/>
      <c r="CE38" s="388"/>
      <c r="CF38" s="388"/>
      <c r="CG38" s="388"/>
      <c r="CH38" s="388"/>
      <c r="CI38" s="388"/>
      <c r="CJ38" s="388"/>
      <c r="CK38" s="388"/>
      <c r="CL38" s="388"/>
      <c r="CM38" s="388"/>
      <c r="CN38" s="214"/>
      <c r="CO38" s="389" t="str">
        <f t="shared" si="3"/>
        <v/>
      </c>
      <c r="CP38" s="389"/>
      <c r="CQ38" s="388" t="str">
        <f>IF('各会計、関係団体の財政状況及び健全化判断比率'!BS11="","",'各会計、関係団体の財政状況及び健全化判断比率'!BS11)</f>
        <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15">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t="str">
        <f t="shared" si="2"/>
        <v/>
      </c>
      <c r="BX39" s="389"/>
      <c r="BY39" s="388" t="str">
        <f>IF('各会計、関係団体の財政状況及び健全化判断比率'!B73="","",'各会計、関係団体の財政状況及び健全化判断比率'!B73)</f>
        <v/>
      </c>
      <c r="BZ39" s="388"/>
      <c r="CA39" s="388"/>
      <c r="CB39" s="388"/>
      <c r="CC39" s="388"/>
      <c r="CD39" s="388"/>
      <c r="CE39" s="388"/>
      <c r="CF39" s="388"/>
      <c r="CG39" s="388"/>
      <c r="CH39" s="388"/>
      <c r="CI39" s="388"/>
      <c r="CJ39" s="388"/>
      <c r="CK39" s="388"/>
      <c r="CL39" s="388"/>
      <c r="CM39" s="388"/>
      <c r="CN39" s="214"/>
      <c r="CO39" s="389" t="str">
        <f t="shared" si="3"/>
        <v/>
      </c>
      <c r="CP39" s="389"/>
      <c r="CQ39" s="388" t="str">
        <f>IF('各会計、関係団体の財政状況及び健全化判断比率'!BS12="","",'各会計、関係団体の財政状況及び健全化判断比率'!BS12)</f>
        <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15">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t="str">
        <f t="shared" si="2"/>
        <v/>
      </c>
      <c r="BX40" s="389"/>
      <c r="BY40" s="388" t="str">
        <f>IF('各会計、関係団体の財政状況及び健全化判断比率'!B74="","",'各会計、関係団体の財政状況及び健全化判断比率'!B74)</f>
        <v/>
      </c>
      <c r="BZ40" s="388"/>
      <c r="CA40" s="388"/>
      <c r="CB40" s="388"/>
      <c r="CC40" s="388"/>
      <c r="CD40" s="388"/>
      <c r="CE40" s="388"/>
      <c r="CF40" s="388"/>
      <c r="CG40" s="388"/>
      <c r="CH40" s="388"/>
      <c r="CI40" s="388"/>
      <c r="CJ40" s="388"/>
      <c r="CK40" s="388"/>
      <c r="CL40" s="388"/>
      <c r="CM40" s="388"/>
      <c r="CN40" s="214"/>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15">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t="str">
        <f t="shared" si="2"/>
        <v/>
      </c>
      <c r="BX41" s="389"/>
      <c r="BY41" s="388" t="str">
        <f>IF('各会計、関係団体の財政状況及び健全化判断比率'!B75="","",'各会計、関係団体の財政状況及び健全化判断比率'!B75)</f>
        <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15">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t="str">
        <f t="shared" si="2"/>
        <v/>
      </c>
      <c r="BX42" s="389"/>
      <c r="BY42" s="388" t="str">
        <f>IF('各会計、関係団体の財政状況及び健全化判断比率'!B76="","",'各会計、関係団体の財政状況及び健全化判断比率'!B76)</f>
        <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15">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t="str">
        <f t="shared" si="2"/>
        <v/>
      </c>
      <c r="BX43" s="389"/>
      <c r="BY43" s="388" t="str">
        <f>IF('各会計、関係団体の財政状況及び健全化判断比率'!B77="","",'各会計、関係団体の財政状況及び健全化判断比率'!B77)</f>
        <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bTn6ChYjhrfnMFE7iMRivwA0LMq6Bp1JXUtotIX8Q0CB2eZMAPRfAWa0j9H1hkDJFA2lGXRsaAhbI0AdGwwk7g==" saltValue="SZiM4tCo+jSLfocCzK396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547</v>
      </c>
      <c r="G33" s="29" t="s">
        <v>548</v>
      </c>
      <c r="H33" s="29" t="s">
        <v>549</v>
      </c>
      <c r="I33" s="29" t="s">
        <v>550</v>
      </c>
      <c r="J33" s="30" t="s">
        <v>551</v>
      </c>
      <c r="K33" s="22"/>
      <c r="L33" s="22"/>
      <c r="M33" s="22"/>
      <c r="N33" s="22"/>
      <c r="O33" s="22"/>
      <c r="P33" s="22"/>
    </row>
    <row r="34" spans="1:16" ht="39" customHeight="1" x14ac:dyDescent="0.15">
      <c r="A34" s="22"/>
      <c r="B34" s="31"/>
      <c r="C34" s="1212" t="s">
        <v>554</v>
      </c>
      <c r="D34" s="1212"/>
      <c r="E34" s="1213"/>
      <c r="F34" s="32">
        <v>1.41</v>
      </c>
      <c r="G34" s="33">
        <v>1.24</v>
      </c>
      <c r="H34" s="33">
        <v>1.35</v>
      </c>
      <c r="I34" s="33">
        <v>1.33</v>
      </c>
      <c r="J34" s="34">
        <v>2.3199999999999998</v>
      </c>
      <c r="K34" s="22"/>
      <c r="L34" s="22"/>
      <c r="M34" s="22"/>
      <c r="N34" s="22"/>
      <c r="O34" s="22"/>
      <c r="P34" s="22"/>
    </row>
    <row r="35" spans="1:16" ht="39" customHeight="1" x14ac:dyDescent="0.15">
      <c r="A35" s="22"/>
      <c r="B35" s="35"/>
      <c r="C35" s="1206" t="s">
        <v>555</v>
      </c>
      <c r="D35" s="1207"/>
      <c r="E35" s="1208"/>
      <c r="F35" s="36">
        <v>3</v>
      </c>
      <c r="G35" s="37" t="s">
        <v>552</v>
      </c>
      <c r="H35" s="37">
        <v>2.41</v>
      </c>
      <c r="I35" s="37">
        <v>2.2000000000000002</v>
      </c>
      <c r="J35" s="38">
        <v>1.76</v>
      </c>
      <c r="K35" s="22"/>
      <c r="L35" s="22"/>
      <c r="M35" s="22"/>
      <c r="N35" s="22"/>
      <c r="O35" s="22"/>
      <c r="P35" s="22"/>
    </row>
    <row r="36" spans="1:16" ht="39" customHeight="1" x14ac:dyDescent="0.15">
      <c r="A36" s="22"/>
      <c r="B36" s="35"/>
      <c r="C36" s="1206" t="s">
        <v>556</v>
      </c>
      <c r="D36" s="1207"/>
      <c r="E36" s="1208"/>
      <c r="F36" s="36">
        <v>0.4</v>
      </c>
      <c r="G36" s="37">
        <v>0.73</v>
      </c>
      <c r="H36" s="37">
        <v>0.44</v>
      </c>
      <c r="I36" s="37">
        <v>0.27</v>
      </c>
      <c r="J36" s="38">
        <v>0.53</v>
      </c>
      <c r="K36" s="22"/>
      <c r="L36" s="22"/>
      <c r="M36" s="22"/>
      <c r="N36" s="22"/>
      <c r="O36" s="22"/>
      <c r="P36" s="22"/>
    </row>
    <row r="37" spans="1:16" ht="39" customHeight="1" x14ac:dyDescent="0.15">
      <c r="A37" s="22"/>
      <c r="B37" s="35"/>
      <c r="C37" s="1206" t="s">
        <v>557</v>
      </c>
      <c r="D37" s="1207"/>
      <c r="E37" s="1208"/>
      <c r="F37" s="36">
        <v>0.05</v>
      </c>
      <c r="G37" s="37">
        <v>0.03</v>
      </c>
      <c r="H37" s="37">
        <v>0.05</v>
      </c>
      <c r="I37" s="37">
        <v>7.0000000000000007E-2</v>
      </c>
      <c r="J37" s="38">
        <v>0.06</v>
      </c>
      <c r="K37" s="22"/>
      <c r="L37" s="22"/>
      <c r="M37" s="22"/>
      <c r="N37" s="22"/>
      <c r="O37" s="22"/>
      <c r="P37" s="22"/>
    </row>
    <row r="38" spans="1:16" ht="39" customHeight="1" x14ac:dyDescent="0.15">
      <c r="A38" s="22"/>
      <c r="B38" s="35"/>
      <c r="C38" s="1206" t="s">
        <v>558</v>
      </c>
      <c r="D38" s="1207"/>
      <c r="E38" s="1208"/>
      <c r="F38" s="36">
        <v>0.04</v>
      </c>
      <c r="G38" s="37">
        <v>0.05</v>
      </c>
      <c r="H38" s="37">
        <v>0.03</v>
      </c>
      <c r="I38" s="37">
        <v>0.05</v>
      </c>
      <c r="J38" s="38">
        <v>0.01</v>
      </c>
      <c r="K38" s="22"/>
      <c r="L38" s="22"/>
      <c r="M38" s="22"/>
      <c r="N38" s="22"/>
      <c r="O38" s="22"/>
      <c r="P38" s="22"/>
    </row>
    <row r="39" spans="1:16" ht="39" customHeight="1" x14ac:dyDescent="0.15">
      <c r="A39" s="22"/>
      <c r="B39" s="35"/>
      <c r="C39" s="1206" t="s">
        <v>559</v>
      </c>
      <c r="D39" s="1207"/>
      <c r="E39" s="1208"/>
      <c r="F39" s="36">
        <v>0</v>
      </c>
      <c r="G39" s="37">
        <v>0</v>
      </c>
      <c r="H39" s="37">
        <v>0</v>
      </c>
      <c r="I39" s="37">
        <v>0</v>
      </c>
      <c r="J39" s="38">
        <v>0</v>
      </c>
      <c r="K39" s="22"/>
      <c r="L39" s="22"/>
      <c r="M39" s="22"/>
      <c r="N39" s="22"/>
      <c r="O39" s="22"/>
      <c r="P39" s="22"/>
    </row>
    <row r="40" spans="1:16" ht="39" customHeight="1" x14ac:dyDescent="0.15">
      <c r="A40" s="22"/>
      <c r="B40" s="35"/>
      <c r="C40" s="1206"/>
      <c r="D40" s="1207"/>
      <c r="E40" s="1208"/>
      <c r="F40" s="36"/>
      <c r="G40" s="37"/>
      <c r="H40" s="37"/>
      <c r="I40" s="37"/>
      <c r="J40" s="38"/>
      <c r="K40" s="22"/>
      <c r="L40" s="22"/>
      <c r="M40" s="22"/>
      <c r="N40" s="22"/>
      <c r="O40" s="22"/>
      <c r="P40" s="22"/>
    </row>
    <row r="41" spans="1:16" ht="39" customHeight="1" x14ac:dyDescent="0.15">
      <c r="A41" s="22"/>
      <c r="B41" s="35"/>
      <c r="C41" s="1206"/>
      <c r="D41" s="1207"/>
      <c r="E41" s="1208"/>
      <c r="F41" s="36"/>
      <c r="G41" s="37"/>
      <c r="H41" s="37"/>
      <c r="I41" s="37"/>
      <c r="J41" s="38"/>
      <c r="K41" s="22"/>
      <c r="L41" s="22"/>
      <c r="M41" s="22"/>
      <c r="N41" s="22"/>
      <c r="O41" s="22"/>
      <c r="P41" s="22"/>
    </row>
    <row r="42" spans="1:16" ht="39" customHeight="1" x14ac:dyDescent="0.15">
      <c r="A42" s="22"/>
      <c r="B42" s="39"/>
      <c r="C42" s="1206" t="s">
        <v>560</v>
      </c>
      <c r="D42" s="1207"/>
      <c r="E42" s="1208"/>
      <c r="F42" s="36" t="s">
        <v>505</v>
      </c>
      <c r="G42" s="37" t="s">
        <v>505</v>
      </c>
      <c r="H42" s="37" t="s">
        <v>505</v>
      </c>
      <c r="I42" s="37" t="s">
        <v>505</v>
      </c>
      <c r="J42" s="38" t="s">
        <v>505</v>
      </c>
      <c r="K42" s="22"/>
      <c r="L42" s="22"/>
      <c r="M42" s="22"/>
      <c r="N42" s="22"/>
      <c r="O42" s="22"/>
      <c r="P42" s="22"/>
    </row>
    <row r="43" spans="1:16" ht="39" customHeight="1" thickBot="1" x14ac:dyDescent="0.2">
      <c r="A43" s="22"/>
      <c r="B43" s="40"/>
      <c r="C43" s="1209" t="s">
        <v>561</v>
      </c>
      <c r="D43" s="1210"/>
      <c r="E43" s="1211"/>
      <c r="F43" s="41" t="s">
        <v>505</v>
      </c>
      <c r="G43" s="42" t="s">
        <v>505</v>
      </c>
      <c r="H43" s="42" t="s">
        <v>505</v>
      </c>
      <c r="I43" s="42" t="s">
        <v>505</v>
      </c>
      <c r="J43" s="43" t="s">
        <v>505</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ebPenahK1Brn6uX9fDTvOfvceFSobuoLIS+kSLzgXGkxDe6i85EPhVKEhYefg2NiK/WyB5FdqInY+fY3QY4G6Q==" saltValue="UcFDEYi6mad98kyott06q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headerFooter>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547</v>
      </c>
      <c r="L44" s="56" t="s">
        <v>548</v>
      </c>
      <c r="M44" s="56" t="s">
        <v>549</v>
      </c>
      <c r="N44" s="56" t="s">
        <v>550</v>
      </c>
      <c r="O44" s="57" t="s">
        <v>551</v>
      </c>
      <c r="P44" s="48"/>
      <c r="Q44" s="48"/>
      <c r="R44" s="48"/>
      <c r="S44" s="48"/>
      <c r="T44" s="48"/>
      <c r="U44" s="48"/>
    </row>
    <row r="45" spans="1:21" ht="30.75" customHeight="1" x14ac:dyDescent="0.15">
      <c r="A45" s="48"/>
      <c r="B45" s="1232" t="s">
        <v>10</v>
      </c>
      <c r="C45" s="1233"/>
      <c r="D45" s="58"/>
      <c r="E45" s="1238" t="s">
        <v>11</v>
      </c>
      <c r="F45" s="1238"/>
      <c r="G45" s="1238"/>
      <c r="H45" s="1238"/>
      <c r="I45" s="1238"/>
      <c r="J45" s="1239"/>
      <c r="K45" s="59">
        <v>456</v>
      </c>
      <c r="L45" s="60">
        <v>500</v>
      </c>
      <c r="M45" s="60">
        <v>494</v>
      </c>
      <c r="N45" s="60">
        <v>439</v>
      </c>
      <c r="O45" s="61">
        <v>390</v>
      </c>
      <c r="P45" s="48"/>
      <c r="Q45" s="48"/>
      <c r="R45" s="48"/>
      <c r="S45" s="48"/>
      <c r="T45" s="48"/>
      <c r="U45" s="48"/>
    </row>
    <row r="46" spans="1:21" ht="30.75" customHeight="1" x14ac:dyDescent="0.15">
      <c r="A46" s="48"/>
      <c r="B46" s="1234"/>
      <c r="C46" s="1235"/>
      <c r="D46" s="62"/>
      <c r="E46" s="1216" t="s">
        <v>12</v>
      </c>
      <c r="F46" s="1216"/>
      <c r="G46" s="1216"/>
      <c r="H46" s="1216"/>
      <c r="I46" s="1216"/>
      <c r="J46" s="1217"/>
      <c r="K46" s="63" t="s">
        <v>505</v>
      </c>
      <c r="L46" s="64" t="s">
        <v>505</v>
      </c>
      <c r="M46" s="64" t="s">
        <v>505</v>
      </c>
      <c r="N46" s="64" t="s">
        <v>505</v>
      </c>
      <c r="O46" s="65" t="s">
        <v>505</v>
      </c>
      <c r="P46" s="48"/>
      <c r="Q46" s="48"/>
      <c r="R46" s="48"/>
      <c r="S46" s="48"/>
      <c r="T46" s="48"/>
      <c r="U46" s="48"/>
    </row>
    <row r="47" spans="1:21" ht="30.75" customHeight="1" x14ac:dyDescent="0.15">
      <c r="A47" s="48"/>
      <c r="B47" s="1234"/>
      <c r="C47" s="1235"/>
      <c r="D47" s="62"/>
      <c r="E47" s="1216" t="s">
        <v>13</v>
      </c>
      <c r="F47" s="1216"/>
      <c r="G47" s="1216"/>
      <c r="H47" s="1216"/>
      <c r="I47" s="1216"/>
      <c r="J47" s="1217"/>
      <c r="K47" s="63" t="s">
        <v>505</v>
      </c>
      <c r="L47" s="64" t="s">
        <v>505</v>
      </c>
      <c r="M47" s="64" t="s">
        <v>505</v>
      </c>
      <c r="N47" s="64" t="s">
        <v>505</v>
      </c>
      <c r="O47" s="65" t="s">
        <v>505</v>
      </c>
      <c r="P47" s="48"/>
      <c r="Q47" s="48"/>
      <c r="R47" s="48"/>
      <c r="S47" s="48"/>
      <c r="T47" s="48"/>
      <c r="U47" s="48"/>
    </row>
    <row r="48" spans="1:21" ht="30.75" customHeight="1" x14ac:dyDescent="0.15">
      <c r="A48" s="48"/>
      <c r="B48" s="1234"/>
      <c r="C48" s="1235"/>
      <c r="D48" s="62"/>
      <c r="E48" s="1216" t="s">
        <v>14</v>
      </c>
      <c r="F48" s="1216"/>
      <c r="G48" s="1216"/>
      <c r="H48" s="1216"/>
      <c r="I48" s="1216"/>
      <c r="J48" s="1217"/>
      <c r="K48" s="63">
        <v>73</v>
      </c>
      <c r="L48" s="64">
        <v>74</v>
      </c>
      <c r="M48" s="64">
        <v>75</v>
      </c>
      <c r="N48" s="64">
        <v>51</v>
      </c>
      <c r="O48" s="65">
        <v>50</v>
      </c>
      <c r="P48" s="48"/>
      <c r="Q48" s="48"/>
      <c r="R48" s="48"/>
      <c r="S48" s="48"/>
      <c r="T48" s="48"/>
      <c r="U48" s="48"/>
    </row>
    <row r="49" spans="1:21" ht="30.75" customHeight="1" x14ac:dyDescent="0.15">
      <c r="A49" s="48"/>
      <c r="B49" s="1234"/>
      <c r="C49" s="1235"/>
      <c r="D49" s="62"/>
      <c r="E49" s="1216" t="s">
        <v>15</v>
      </c>
      <c r="F49" s="1216"/>
      <c r="G49" s="1216"/>
      <c r="H49" s="1216"/>
      <c r="I49" s="1216"/>
      <c r="J49" s="1217"/>
      <c r="K49" s="63" t="s">
        <v>505</v>
      </c>
      <c r="L49" s="64" t="s">
        <v>505</v>
      </c>
      <c r="M49" s="64" t="s">
        <v>505</v>
      </c>
      <c r="N49" s="64" t="s">
        <v>505</v>
      </c>
      <c r="O49" s="65" t="s">
        <v>505</v>
      </c>
      <c r="P49" s="48"/>
      <c r="Q49" s="48"/>
      <c r="R49" s="48"/>
      <c r="S49" s="48"/>
      <c r="T49" s="48"/>
      <c r="U49" s="48"/>
    </row>
    <row r="50" spans="1:21" ht="30.75" customHeight="1" x14ac:dyDescent="0.15">
      <c r="A50" s="48"/>
      <c r="B50" s="1234"/>
      <c r="C50" s="1235"/>
      <c r="D50" s="62"/>
      <c r="E50" s="1216" t="s">
        <v>16</v>
      </c>
      <c r="F50" s="1216"/>
      <c r="G50" s="1216"/>
      <c r="H50" s="1216"/>
      <c r="I50" s="1216"/>
      <c r="J50" s="1217"/>
      <c r="K50" s="63">
        <v>1</v>
      </c>
      <c r="L50" s="64">
        <v>7</v>
      </c>
      <c r="M50" s="64">
        <v>3</v>
      </c>
      <c r="N50" s="64">
        <v>5</v>
      </c>
      <c r="O50" s="65">
        <v>0</v>
      </c>
      <c r="P50" s="48"/>
      <c r="Q50" s="48"/>
      <c r="R50" s="48"/>
      <c r="S50" s="48"/>
      <c r="T50" s="48"/>
      <c r="U50" s="48"/>
    </row>
    <row r="51" spans="1:21" ht="30.75" customHeight="1" x14ac:dyDescent="0.15">
      <c r="A51" s="48"/>
      <c r="B51" s="1236"/>
      <c r="C51" s="1237"/>
      <c r="D51" s="66"/>
      <c r="E51" s="1216" t="s">
        <v>17</v>
      </c>
      <c r="F51" s="1216"/>
      <c r="G51" s="1216"/>
      <c r="H51" s="1216"/>
      <c r="I51" s="1216"/>
      <c r="J51" s="1217"/>
      <c r="K51" s="63">
        <v>0</v>
      </c>
      <c r="L51" s="64">
        <v>0</v>
      </c>
      <c r="M51" s="64">
        <v>0</v>
      </c>
      <c r="N51" s="64">
        <v>0</v>
      </c>
      <c r="O51" s="65">
        <v>0</v>
      </c>
      <c r="P51" s="48"/>
      <c r="Q51" s="48"/>
      <c r="R51" s="48"/>
      <c r="S51" s="48"/>
      <c r="T51" s="48"/>
      <c r="U51" s="48"/>
    </row>
    <row r="52" spans="1:21" ht="30.75" customHeight="1" x14ac:dyDescent="0.15">
      <c r="A52" s="48"/>
      <c r="B52" s="1214" t="s">
        <v>18</v>
      </c>
      <c r="C52" s="1215"/>
      <c r="D52" s="66"/>
      <c r="E52" s="1216" t="s">
        <v>19</v>
      </c>
      <c r="F52" s="1216"/>
      <c r="G52" s="1216"/>
      <c r="H52" s="1216"/>
      <c r="I52" s="1216"/>
      <c r="J52" s="1217"/>
      <c r="K52" s="63">
        <v>360</v>
      </c>
      <c r="L52" s="64">
        <v>385</v>
      </c>
      <c r="M52" s="64">
        <v>391</v>
      </c>
      <c r="N52" s="64">
        <v>357</v>
      </c>
      <c r="O52" s="65">
        <v>364</v>
      </c>
      <c r="P52" s="48"/>
      <c r="Q52" s="48"/>
      <c r="R52" s="48"/>
      <c r="S52" s="48"/>
      <c r="T52" s="48"/>
      <c r="U52" s="48"/>
    </row>
    <row r="53" spans="1:21" ht="30.75" customHeight="1" thickBot="1" x14ac:dyDescent="0.2">
      <c r="A53" s="48"/>
      <c r="B53" s="1218" t="s">
        <v>20</v>
      </c>
      <c r="C53" s="1219"/>
      <c r="D53" s="67"/>
      <c r="E53" s="1220" t="s">
        <v>21</v>
      </c>
      <c r="F53" s="1220"/>
      <c r="G53" s="1220"/>
      <c r="H53" s="1220"/>
      <c r="I53" s="1220"/>
      <c r="J53" s="1221"/>
      <c r="K53" s="68">
        <v>170</v>
      </c>
      <c r="L53" s="69">
        <v>196</v>
      </c>
      <c r="M53" s="69">
        <v>181</v>
      </c>
      <c r="N53" s="69">
        <v>138</v>
      </c>
      <c r="O53" s="70">
        <v>76</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562</v>
      </c>
      <c r="P55" s="48"/>
      <c r="Q55" s="48"/>
      <c r="R55" s="48"/>
      <c r="S55" s="48"/>
      <c r="T55" s="48"/>
      <c r="U55" s="48"/>
    </row>
    <row r="56" spans="1:21" ht="31.5" customHeight="1" thickBot="1" x14ac:dyDescent="0.2">
      <c r="A56" s="48"/>
      <c r="B56" s="76"/>
      <c r="C56" s="77"/>
      <c r="D56" s="77"/>
      <c r="E56" s="78"/>
      <c r="F56" s="78"/>
      <c r="G56" s="78"/>
      <c r="H56" s="78"/>
      <c r="I56" s="78"/>
      <c r="J56" s="79" t="s">
        <v>2</v>
      </c>
      <c r="K56" s="80" t="s">
        <v>563</v>
      </c>
      <c r="L56" s="81" t="s">
        <v>564</v>
      </c>
      <c r="M56" s="81" t="s">
        <v>565</v>
      </c>
      <c r="N56" s="81" t="s">
        <v>566</v>
      </c>
      <c r="O56" s="82" t="s">
        <v>567</v>
      </c>
      <c r="P56" s="48"/>
      <c r="Q56" s="48"/>
      <c r="R56" s="48"/>
      <c r="S56" s="48"/>
      <c r="T56" s="48"/>
      <c r="U56" s="48"/>
    </row>
    <row r="57" spans="1:21" ht="31.5" customHeight="1" x14ac:dyDescent="0.15">
      <c r="B57" s="1222" t="s">
        <v>24</v>
      </c>
      <c r="C57" s="1223"/>
      <c r="D57" s="1226" t="s">
        <v>25</v>
      </c>
      <c r="E57" s="1227"/>
      <c r="F57" s="1227"/>
      <c r="G57" s="1227"/>
      <c r="H57" s="1227"/>
      <c r="I57" s="1227"/>
      <c r="J57" s="1228"/>
      <c r="K57" s="83">
        <v>1251</v>
      </c>
      <c r="L57" s="84">
        <v>1204</v>
      </c>
      <c r="M57" s="84">
        <v>1036</v>
      </c>
      <c r="N57" s="84">
        <v>848</v>
      </c>
      <c r="O57" s="85">
        <v>428</v>
      </c>
    </row>
    <row r="58" spans="1:21" ht="31.5" customHeight="1" thickBot="1" x14ac:dyDescent="0.2">
      <c r="B58" s="1224"/>
      <c r="C58" s="1225"/>
      <c r="D58" s="1229" t="s">
        <v>26</v>
      </c>
      <c r="E58" s="1230"/>
      <c r="F58" s="1230"/>
      <c r="G58" s="1230"/>
      <c r="H58" s="1230"/>
      <c r="I58" s="1230"/>
      <c r="J58" s="1231"/>
      <c r="K58" s="86">
        <v>1</v>
      </c>
      <c r="L58" s="87">
        <v>1</v>
      </c>
      <c r="M58" s="87">
        <v>0</v>
      </c>
      <c r="N58" s="87">
        <v>0</v>
      </c>
      <c r="O58" s="88">
        <v>0</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eolfeFb95hM55hd8BH51rCeDUBLPpIAWMkIcPrS2eDPKTfMsLZngM+2yxkFZbf9b6iPJgRqiunL9y1YaBDMkOA==" saltValue="9tZaIoIhAV97ZzAY7xqx/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39370078740157483" bottom="0.39370078740157483" header="0.19685039370078741" footer="0.19685039370078741"/>
  <headerFooter>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55" zoomScaleNormal="5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547</v>
      </c>
      <c r="J40" s="100" t="s">
        <v>548</v>
      </c>
      <c r="K40" s="100" t="s">
        <v>549</v>
      </c>
      <c r="L40" s="100" t="s">
        <v>550</v>
      </c>
      <c r="M40" s="101" t="s">
        <v>551</v>
      </c>
    </row>
    <row r="41" spans="2:13" ht="27.75" customHeight="1" x14ac:dyDescent="0.15">
      <c r="B41" s="1252" t="s">
        <v>29</v>
      </c>
      <c r="C41" s="1253"/>
      <c r="D41" s="102"/>
      <c r="E41" s="1254" t="s">
        <v>30</v>
      </c>
      <c r="F41" s="1254"/>
      <c r="G41" s="1254"/>
      <c r="H41" s="1255"/>
      <c r="I41" s="103">
        <v>3923</v>
      </c>
      <c r="J41" s="104">
        <v>4013</v>
      </c>
      <c r="K41" s="104">
        <v>4356</v>
      </c>
      <c r="L41" s="104">
        <v>4069</v>
      </c>
      <c r="M41" s="105">
        <v>3991</v>
      </c>
    </row>
    <row r="42" spans="2:13" ht="27.75" customHeight="1" x14ac:dyDescent="0.15">
      <c r="B42" s="1242"/>
      <c r="C42" s="1243"/>
      <c r="D42" s="106"/>
      <c r="E42" s="1246" t="s">
        <v>31</v>
      </c>
      <c r="F42" s="1246"/>
      <c r="G42" s="1246"/>
      <c r="H42" s="1247"/>
      <c r="I42" s="107" t="s">
        <v>505</v>
      </c>
      <c r="J42" s="108" t="s">
        <v>505</v>
      </c>
      <c r="K42" s="108" t="s">
        <v>505</v>
      </c>
      <c r="L42" s="108" t="s">
        <v>505</v>
      </c>
      <c r="M42" s="109" t="s">
        <v>505</v>
      </c>
    </row>
    <row r="43" spans="2:13" ht="27.75" customHeight="1" x14ac:dyDescent="0.15">
      <c r="B43" s="1242"/>
      <c r="C43" s="1243"/>
      <c r="D43" s="106"/>
      <c r="E43" s="1246" t="s">
        <v>32</v>
      </c>
      <c r="F43" s="1246"/>
      <c r="G43" s="1246"/>
      <c r="H43" s="1247"/>
      <c r="I43" s="107">
        <v>651</v>
      </c>
      <c r="J43" s="108">
        <v>668</v>
      </c>
      <c r="K43" s="108">
        <v>610</v>
      </c>
      <c r="L43" s="108">
        <v>584</v>
      </c>
      <c r="M43" s="109">
        <v>549</v>
      </c>
    </row>
    <row r="44" spans="2:13" ht="27.75" customHeight="1" x14ac:dyDescent="0.15">
      <c r="B44" s="1242"/>
      <c r="C44" s="1243"/>
      <c r="D44" s="106"/>
      <c r="E44" s="1246" t="s">
        <v>33</v>
      </c>
      <c r="F44" s="1246"/>
      <c r="G44" s="1246"/>
      <c r="H44" s="1247"/>
      <c r="I44" s="107">
        <v>23</v>
      </c>
      <c r="J44" s="108">
        <v>21</v>
      </c>
      <c r="K44" s="108">
        <v>19</v>
      </c>
      <c r="L44" s="108">
        <v>16</v>
      </c>
      <c r="M44" s="109">
        <v>14</v>
      </c>
    </row>
    <row r="45" spans="2:13" ht="27.75" customHeight="1" x14ac:dyDescent="0.15">
      <c r="B45" s="1242"/>
      <c r="C45" s="1243"/>
      <c r="D45" s="106"/>
      <c r="E45" s="1246" t="s">
        <v>34</v>
      </c>
      <c r="F45" s="1246"/>
      <c r="G45" s="1246"/>
      <c r="H45" s="1247"/>
      <c r="I45" s="107">
        <v>1036</v>
      </c>
      <c r="J45" s="108">
        <v>305</v>
      </c>
      <c r="K45" s="108">
        <v>228</v>
      </c>
      <c r="L45" s="108">
        <v>238</v>
      </c>
      <c r="M45" s="109">
        <v>194</v>
      </c>
    </row>
    <row r="46" spans="2:13" ht="27.75" customHeight="1" x14ac:dyDescent="0.15">
      <c r="B46" s="1242"/>
      <c r="C46" s="1243"/>
      <c r="D46" s="110"/>
      <c r="E46" s="1246" t="s">
        <v>35</v>
      </c>
      <c r="F46" s="1246"/>
      <c r="G46" s="1246"/>
      <c r="H46" s="1247"/>
      <c r="I46" s="107">
        <v>2</v>
      </c>
      <c r="J46" s="108">
        <v>2</v>
      </c>
      <c r="K46" s="108">
        <v>2</v>
      </c>
      <c r="L46" s="108">
        <v>2</v>
      </c>
      <c r="M46" s="109">
        <v>2</v>
      </c>
    </row>
    <row r="47" spans="2:13" ht="27.75" customHeight="1" x14ac:dyDescent="0.15">
      <c r="B47" s="1242"/>
      <c r="C47" s="1243"/>
      <c r="D47" s="111"/>
      <c r="E47" s="1256" t="s">
        <v>36</v>
      </c>
      <c r="F47" s="1257"/>
      <c r="G47" s="1257"/>
      <c r="H47" s="1258"/>
      <c r="I47" s="107" t="s">
        <v>505</v>
      </c>
      <c r="J47" s="108" t="s">
        <v>505</v>
      </c>
      <c r="K47" s="108" t="s">
        <v>505</v>
      </c>
      <c r="L47" s="108" t="s">
        <v>505</v>
      </c>
      <c r="M47" s="109" t="s">
        <v>505</v>
      </c>
    </row>
    <row r="48" spans="2:13" ht="27.75" customHeight="1" x14ac:dyDescent="0.15">
      <c r="B48" s="1242"/>
      <c r="C48" s="1243"/>
      <c r="D48" s="106"/>
      <c r="E48" s="1246" t="s">
        <v>37</v>
      </c>
      <c r="F48" s="1246"/>
      <c r="G48" s="1246"/>
      <c r="H48" s="1247"/>
      <c r="I48" s="107" t="s">
        <v>505</v>
      </c>
      <c r="J48" s="108" t="s">
        <v>505</v>
      </c>
      <c r="K48" s="108" t="s">
        <v>505</v>
      </c>
      <c r="L48" s="108" t="s">
        <v>505</v>
      </c>
      <c r="M48" s="109" t="s">
        <v>505</v>
      </c>
    </row>
    <row r="49" spans="2:13" ht="27.75" customHeight="1" x14ac:dyDescent="0.15">
      <c r="B49" s="1244"/>
      <c r="C49" s="1245"/>
      <c r="D49" s="106"/>
      <c r="E49" s="1246" t="s">
        <v>38</v>
      </c>
      <c r="F49" s="1246"/>
      <c r="G49" s="1246"/>
      <c r="H49" s="1247"/>
      <c r="I49" s="107" t="s">
        <v>505</v>
      </c>
      <c r="J49" s="108" t="s">
        <v>505</v>
      </c>
      <c r="K49" s="108" t="s">
        <v>505</v>
      </c>
      <c r="L49" s="108" t="s">
        <v>505</v>
      </c>
      <c r="M49" s="109" t="s">
        <v>505</v>
      </c>
    </row>
    <row r="50" spans="2:13" ht="27.75" customHeight="1" x14ac:dyDescent="0.15">
      <c r="B50" s="1240" t="s">
        <v>39</v>
      </c>
      <c r="C50" s="1241"/>
      <c r="D50" s="112"/>
      <c r="E50" s="1246" t="s">
        <v>40</v>
      </c>
      <c r="F50" s="1246"/>
      <c r="G50" s="1246"/>
      <c r="H50" s="1247"/>
      <c r="I50" s="107">
        <v>3813</v>
      </c>
      <c r="J50" s="108">
        <v>3563</v>
      </c>
      <c r="K50" s="108">
        <v>3200</v>
      </c>
      <c r="L50" s="108">
        <v>2782</v>
      </c>
      <c r="M50" s="109">
        <v>2833</v>
      </c>
    </row>
    <row r="51" spans="2:13" ht="27.75" customHeight="1" x14ac:dyDescent="0.15">
      <c r="B51" s="1242"/>
      <c r="C51" s="1243"/>
      <c r="D51" s="106"/>
      <c r="E51" s="1246" t="s">
        <v>41</v>
      </c>
      <c r="F51" s="1246"/>
      <c r="G51" s="1246"/>
      <c r="H51" s="1247"/>
      <c r="I51" s="107">
        <v>668</v>
      </c>
      <c r="J51" s="108">
        <v>550</v>
      </c>
      <c r="K51" s="108">
        <v>504</v>
      </c>
      <c r="L51" s="108">
        <v>443</v>
      </c>
      <c r="M51" s="109">
        <v>410</v>
      </c>
    </row>
    <row r="52" spans="2:13" ht="27.75" customHeight="1" x14ac:dyDescent="0.15">
      <c r="B52" s="1244"/>
      <c r="C52" s="1245"/>
      <c r="D52" s="106"/>
      <c r="E52" s="1246" t="s">
        <v>42</v>
      </c>
      <c r="F52" s="1246"/>
      <c r="G52" s="1246"/>
      <c r="H52" s="1247"/>
      <c r="I52" s="107">
        <v>2964</v>
      </c>
      <c r="J52" s="108">
        <v>3012</v>
      </c>
      <c r="K52" s="108">
        <v>3264</v>
      </c>
      <c r="L52" s="108">
        <v>3090</v>
      </c>
      <c r="M52" s="109">
        <v>3043</v>
      </c>
    </row>
    <row r="53" spans="2:13" ht="27.75" customHeight="1" thickBot="1" x14ac:dyDescent="0.2">
      <c r="B53" s="1248" t="s">
        <v>43</v>
      </c>
      <c r="C53" s="1249"/>
      <c r="D53" s="113"/>
      <c r="E53" s="1250" t="s">
        <v>44</v>
      </c>
      <c r="F53" s="1250"/>
      <c r="G53" s="1250"/>
      <c r="H53" s="1251"/>
      <c r="I53" s="114">
        <v>-1810</v>
      </c>
      <c r="J53" s="115">
        <v>-2117</v>
      </c>
      <c r="K53" s="115">
        <v>-1753</v>
      </c>
      <c r="L53" s="115">
        <v>-1405</v>
      </c>
      <c r="M53" s="116">
        <v>-1535</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LPeeksZRgVS42g8RjLUaz6biPsjitvgEy/LTUJAmBy99erp5ZF8krkFpl/MzMDdwSrrlTC4H9UqQ0bBjm95qw==" saltValue="IBNqJKXlBgLySeJT/O4u0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39370078740157483" bottom="0.39370078740157483" header="0.19685039370078741" footer="0.19685039370078741"/>
  <headerFooter>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549</v>
      </c>
      <c r="G54" s="125" t="s">
        <v>550</v>
      </c>
      <c r="H54" s="126" t="s">
        <v>551</v>
      </c>
    </row>
    <row r="55" spans="2:8" ht="52.5" customHeight="1" x14ac:dyDescent="0.15">
      <c r="B55" s="127"/>
      <c r="C55" s="1267" t="s">
        <v>47</v>
      </c>
      <c r="D55" s="1267"/>
      <c r="E55" s="1268"/>
      <c r="F55" s="128">
        <v>617</v>
      </c>
      <c r="G55" s="128">
        <v>617</v>
      </c>
      <c r="H55" s="129">
        <v>685</v>
      </c>
    </row>
    <row r="56" spans="2:8" ht="52.5" customHeight="1" x14ac:dyDescent="0.15">
      <c r="B56" s="130"/>
      <c r="C56" s="1269" t="s">
        <v>48</v>
      </c>
      <c r="D56" s="1269"/>
      <c r="E56" s="1270"/>
      <c r="F56" s="131">
        <v>848</v>
      </c>
      <c r="G56" s="131">
        <v>428</v>
      </c>
      <c r="H56" s="132">
        <v>428</v>
      </c>
    </row>
    <row r="57" spans="2:8" ht="53.25" customHeight="1" x14ac:dyDescent="0.15">
      <c r="B57" s="130"/>
      <c r="C57" s="1271" t="s">
        <v>49</v>
      </c>
      <c r="D57" s="1271"/>
      <c r="E57" s="1272"/>
      <c r="F57" s="133">
        <v>1701</v>
      </c>
      <c r="G57" s="133">
        <v>1699</v>
      </c>
      <c r="H57" s="134">
        <v>1683</v>
      </c>
    </row>
    <row r="58" spans="2:8" ht="45.75" customHeight="1" x14ac:dyDescent="0.15">
      <c r="B58" s="135"/>
      <c r="C58" s="1259" t="s">
        <v>575</v>
      </c>
      <c r="D58" s="1260"/>
      <c r="E58" s="1261"/>
      <c r="F58" s="136">
        <v>686</v>
      </c>
      <c r="G58" s="136">
        <v>687</v>
      </c>
      <c r="H58" s="137">
        <v>679</v>
      </c>
    </row>
    <row r="59" spans="2:8" ht="45.75" customHeight="1" x14ac:dyDescent="0.15">
      <c r="B59" s="135"/>
      <c r="C59" s="1259" t="s">
        <v>576</v>
      </c>
      <c r="D59" s="1260"/>
      <c r="E59" s="1261"/>
      <c r="F59" s="136">
        <v>361</v>
      </c>
      <c r="G59" s="136">
        <v>346</v>
      </c>
      <c r="H59" s="137">
        <v>329</v>
      </c>
    </row>
    <row r="60" spans="2:8" ht="45.75" customHeight="1" x14ac:dyDescent="0.15">
      <c r="B60" s="135"/>
      <c r="C60" s="1259" t="s">
        <v>577</v>
      </c>
      <c r="D60" s="1260"/>
      <c r="E60" s="1261"/>
      <c r="F60" s="136">
        <v>269</v>
      </c>
      <c r="G60" s="136">
        <v>269</v>
      </c>
      <c r="H60" s="137">
        <v>241</v>
      </c>
    </row>
    <row r="61" spans="2:8" ht="45.75" customHeight="1" x14ac:dyDescent="0.15">
      <c r="B61" s="135"/>
      <c r="C61" s="1259" t="s">
        <v>578</v>
      </c>
      <c r="D61" s="1260"/>
      <c r="E61" s="1261"/>
      <c r="F61" s="136">
        <v>240</v>
      </c>
      <c r="G61" s="136">
        <v>235</v>
      </c>
      <c r="H61" s="137">
        <v>230</v>
      </c>
    </row>
    <row r="62" spans="2:8" ht="45.75" customHeight="1" thickBot="1" x14ac:dyDescent="0.2">
      <c r="B62" s="138"/>
      <c r="C62" s="1262" t="s">
        <v>579</v>
      </c>
      <c r="D62" s="1263"/>
      <c r="E62" s="1264"/>
      <c r="F62" s="139">
        <v>129</v>
      </c>
      <c r="G62" s="139">
        <v>113</v>
      </c>
      <c r="H62" s="140">
        <v>103</v>
      </c>
    </row>
    <row r="63" spans="2:8" ht="52.5" customHeight="1" thickBot="1" x14ac:dyDescent="0.2">
      <c r="B63" s="141"/>
      <c r="C63" s="1265" t="s">
        <v>50</v>
      </c>
      <c r="D63" s="1265"/>
      <c r="E63" s="1266"/>
      <c r="F63" s="142">
        <v>3166</v>
      </c>
      <c r="G63" s="142">
        <v>2744</v>
      </c>
      <c r="H63" s="143">
        <v>2796</v>
      </c>
    </row>
    <row r="64" spans="2:8" ht="15" customHeight="1" x14ac:dyDescent="0.15"/>
  </sheetData>
  <sheetProtection algorithmName="SHA-512" hashValue="AjuVASfeJR9yIypO0vl6Tn3y/sR2wxf8T7iwl+LnNujXEjabLHawpM1ykGmN/IiOoK3whCg1ULo+6A/Hhji4EA==" saltValue="uBSOX4X1ysulwx6Q0XYyP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headerFooter>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85" zoomScaleNormal="85" zoomScaleSheetLayoutView="55" workbookViewId="0">
      <selection activeCell="BX14" sqref="BX14"/>
    </sheetView>
  </sheetViews>
  <sheetFormatPr defaultColWidth="0" defaultRowHeight="13.5" customHeight="1" zeroHeight="1" x14ac:dyDescent="0.15"/>
  <cols>
    <col min="1" max="1" width="6.375" style="1275" customWidth="1"/>
    <col min="2" max="107" width="2.5" style="1275" customWidth="1"/>
    <col min="108" max="108" width="6.125" style="1283" customWidth="1"/>
    <col min="109" max="109" width="5.875" style="1282" customWidth="1"/>
    <col min="110" max="110" width="19.125" style="1275" hidden="1"/>
    <col min="111" max="115" width="12.625" style="1275" hidden="1"/>
    <col min="116" max="349" width="8.625" style="1275" hidden="1"/>
    <col min="350" max="355" width="14.875" style="1275" hidden="1"/>
    <col min="356" max="357" width="15.875" style="1275" hidden="1"/>
    <col min="358" max="363" width="16.125" style="1275" hidden="1"/>
    <col min="364" max="364" width="6.125" style="1275" hidden="1"/>
    <col min="365" max="365" width="3" style="1275" hidden="1"/>
    <col min="366" max="605" width="8.625" style="1275" hidden="1"/>
    <col min="606" max="611" width="14.875" style="1275" hidden="1"/>
    <col min="612" max="613" width="15.875" style="1275" hidden="1"/>
    <col min="614" max="619" width="16.125" style="1275" hidden="1"/>
    <col min="620" max="620" width="6.125" style="1275" hidden="1"/>
    <col min="621" max="621" width="3" style="1275" hidden="1"/>
    <col min="622" max="861" width="8.625" style="1275" hidden="1"/>
    <col min="862" max="867" width="14.875" style="1275" hidden="1"/>
    <col min="868" max="869" width="15.875" style="1275" hidden="1"/>
    <col min="870" max="875" width="16.125" style="1275" hidden="1"/>
    <col min="876" max="876" width="6.125" style="1275" hidden="1"/>
    <col min="877" max="877" width="3" style="1275" hidden="1"/>
    <col min="878" max="1117" width="8.625" style="1275" hidden="1"/>
    <col min="1118" max="1123" width="14.875" style="1275" hidden="1"/>
    <col min="1124" max="1125" width="15.875" style="1275" hidden="1"/>
    <col min="1126" max="1131" width="16.125" style="1275" hidden="1"/>
    <col min="1132" max="1132" width="6.125" style="1275" hidden="1"/>
    <col min="1133" max="1133" width="3" style="1275" hidden="1"/>
    <col min="1134" max="1373" width="8.625" style="1275" hidden="1"/>
    <col min="1374" max="1379" width="14.875" style="1275" hidden="1"/>
    <col min="1380" max="1381" width="15.875" style="1275" hidden="1"/>
    <col min="1382" max="1387" width="16.125" style="1275" hidden="1"/>
    <col min="1388" max="1388" width="6.125" style="1275" hidden="1"/>
    <col min="1389" max="1389" width="3" style="1275" hidden="1"/>
    <col min="1390" max="1629" width="8.625" style="1275" hidden="1"/>
    <col min="1630" max="1635" width="14.875" style="1275" hidden="1"/>
    <col min="1636" max="1637" width="15.875" style="1275" hidden="1"/>
    <col min="1638" max="1643" width="16.125" style="1275" hidden="1"/>
    <col min="1644" max="1644" width="6.125" style="1275" hidden="1"/>
    <col min="1645" max="1645" width="3" style="1275" hidden="1"/>
    <col min="1646" max="1885" width="8.625" style="1275" hidden="1"/>
    <col min="1886" max="1891" width="14.875" style="1275" hidden="1"/>
    <col min="1892" max="1893" width="15.875" style="1275" hidden="1"/>
    <col min="1894" max="1899" width="16.125" style="1275" hidden="1"/>
    <col min="1900" max="1900" width="6.125" style="1275" hidden="1"/>
    <col min="1901" max="1901" width="3" style="1275" hidden="1"/>
    <col min="1902" max="2141" width="8.625" style="1275" hidden="1"/>
    <col min="2142" max="2147" width="14.875" style="1275" hidden="1"/>
    <col min="2148" max="2149" width="15.875" style="1275" hidden="1"/>
    <col min="2150" max="2155" width="16.125" style="1275" hidden="1"/>
    <col min="2156" max="2156" width="6.125" style="1275" hidden="1"/>
    <col min="2157" max="2157" width="3" style="1275" hidden="1"/>
    <col min="2158" max="2397" width="8.625" style="1275" hidden="1"/>
    <col min="2398" max="2403" width="14.875" style="1275" hidden="1"/>
    <col min="2404" max="2405" width="15.875" style="1275" hidden="1"/>
    <col min="2406" max="2411" width="16.125" style="1275" hidden="1"/>
    <col min="2412" max="2412" width="6.125" style="1275" hidden="1"/>
    <col min="2413" max="2413" width="3" style="1275" hidden="1"/>
    <col min="2414" max="2653" width="8.625" style="1275" hidden="1"/>
    <col min="2654" max="2659" width="14.875" style="1275" hidden="1"/>
    <col min="2660" max="2661" width="15.875" style="1275" hidden="1"/>
    <col min="2662" max="2667" width="16.125" style="1275" hidden="1"/>
    <col min="2668" max="2668" width="6.125" style="1275" hidden="1"/>
    <col min="2669" max="2669" width="3" style="1275" hidden="1"/>
    <col min="2670" max="2909" width="8.625" style="1275" hidden="1"/>
    <col min="2910" max="2915" width="14.875" style="1275" hidden="1"/>
    <col min="2916" max="2917" width="15.875" style="1275" hidden="1"/>
    <col min="2918" max="2923" width="16.125" style="1275" hidden="1"/>
    <col min="2924" max="2924" width="6.125" style="1275" hidden="1"/>
    <col min="2925" max="2925" width="3" style="1275" hidden="1"/>
    <col min="2926" max="3165" width="8.625" style="1275" hidden="1"/>
    <col min="3166" max="3171" width="14.875" style="1275" hidden="1"/>
    <col min="3172" max="3173" width="15.875" style="1275" hidden="1"/>
    <col min="3174" max="3179" width="16.125" style="1275" hidden="1"/>
    <col min="3180" max="3180" width="6.125" style="1275" hidden="1"/>
    <col min="3181" max="3181" width="3" style="1275" hidden="1"/>
    <col min="3182" max="3421" width="8.625" style="1275" hidden="1"/>
    <col min="3422" max="3427" width="14.875" style="1275" hidden="1"/>
    <col min="3428" max="3429" width="15.875" style="1275" hidden="1"/>
    <col min="3430" max="3435" width="16.125" style="1275" hidden="1"/>
    <col min="3436" max="3436" width="6.125" style="1275" hidden="1"/>
    <col min="3437" max="3437" width="3" style="1275" hidden="1"/>
    <col min="3438" max="3677" width="8.625" style="1275" hidden="1"/>
    <col min="3678" max="3683" width="14.875" style="1275" hidden="1"/>
    <col min="3684" max="3685" width="15.875" style="1275" hidden="1"/>
    <col min="3686" max="3691" width="16.125" style="1275" hidden="1"/>
    <col min="3692" max="3692" width="6.125" style="1275" hidden="1"/>
    <col min="3693" max="3693" width="3" style="1275" hidden="1"/>
    <col min="3694" max="3933" width="8.625" style="1275" hidden="1"/>
    <col min="3934" max="3939" width="14.875" style="1275" hidden="1"/>
    <col min="3940" max="3941" width="15.875" style="1275" hidden="1"/>
    <col min="3942" max="3947" width="16.125" style="1275" hidden="1"/>
    <col min="3948" max="3948" width="6.125" style="1275" hidden="1"/>
    <col min="3949" max="3949" width="3" style="1275" hidden="1"/>
    <col min="3950" max="4189" width="8.625" style="1275" hidden="1"/>
    <col min="4190" max="4195" width="14.875" style="1275" hidden="1"/>
    <col min="4196" max="4197" width="15.875" style="1275" hidden="1"/>
    <col min="4198" max="4203" width="16.125" style="1275" hidden="1"/>
    <col min="4204" max="4204" width="6.125" style="1275" hidden="1"/>
    <col min="4205" max="4205" width="3" style="1275" hidden="1"/>
    <col min="4206" max="4445" width="8.625" style="1275" hidden="1"/>
    <col min="4446" max="4451" width="14.875" style="1275" hidden="1"/>
    <col min="4452" max="4453" width="15.875" style="1275" hidden="1"/>
    <col min="4454" max="4459" width="16.125" style="1275" hidden="1"/>
    <col min="4460" max="4460" width="6.125" style="1275" hidden="1"/>
    <col min="4461" max="4461" width="3" style="1275" hidden="1"/>
    <col min="4462" max="4701" width="8.625" style="1275" hidden="1"/>
    <col min="4702" max="4707" width="14.875" style="1275" hidden="1"/>
    <col min="4708" max="4709" width="15.875" style="1275" hidden="1"/>
    <col min="4710" max="4715" width="16.125" style="1275" hidden="1"/>
    <col min="4716" max="4716" width="6.125" style="1275" hidden="1"/>
    <col min="4717" max="4717" width="3" style="1275" hidden="1"/>
    <col min="4718" max="4957" width="8.625" style="1275" hidden="1"/>
    <col min="4958" max="4963" width="14.875" style="1275" hidden="1"/>
    <col min="4964" max="4965" width="15.875" style="1275" hidden="1"/>
    <col min="4966" max="4971" width="16.125" style="1275" hidden="1"/>
    <col min="4972" max="4972" width="6.125" style="1275" hidden="1"/>
    <col min="4973" max="4973" width="3" style="1275" hidden="1"/>
    <col min="4974" max="5213" width="8.625" style="1275" hidden="1"/>
    <col min="5214" max="5219" width="14.875" style="1275" hidden="1"/>
    <col min="5220" max="5221" width="15.875" style="1275" hidden="1"/>
    <col min="5222" max="5227" width="16.125" style="1275" hidden="1"/>
    <col min="5228" max="5228" width="6.125" style="1275" hidden="1"/>
    <col min="5229" max="5229" width="3" style="1275" hidden="1"/>
    <col min="5230" max="5469" width="8.625" style="1275" hidden="1"/>
    <col min="5470" max="5475" width="14.875" style="1275" hidden="1"/>
    <col min="5476" max="5477" width="15.875" style="1275" hidden="1"/>
    <col min="5478" max="5483" width="16.125" style="1275" hidden="1"/>
    <col min="5484" max="5484" width="6.125" style="1275" hidden="1"/>
    <col min="5485" max="5485" width="3" style="1275" hidden="1"/>
    <col min="5486" max="5725" width="8.625" style="1275" hidden="1"/>
    <col min="5726" max="5731" width="14.875" style="1275" hidden="1"/>
    <col min="5732" max="5733" width="15.875" style="1275" hidden="1"/>
    <col min="5734" max="5739" width="16.125" style="1275" hidden="1"/>
    <col min="5740" max="5740" width="6.125" style="1275" hidden="1"/>
    <col min="5741" max="5741" width="3" style="1275" hidden="1"/>
    <col min="5742" max="5981" width="8.625" style="1275" hidden="1"/>
    <col min="5982" max="5987" width="14.875" style="1275" hidden="1"/>
    <col min="5988" max="5989" width="15.875" style="1275" hidden="1"/>
    <col min="5990" max="5995" width="16.125" style="1275" hidden="1"/>
    <col min="5996" max="5996" width="6.125" style="1275" hidden="1"/>
    <col min="5997" max="5997" width="3" style="1275" hidden="1"/>
    <col min="5998" max="6237" width="8.625" style="1275" hidden="1"/>
    <col min="6238" max="6243" width="14.875" style="1275" hidden="1"/>
    <col min="6244" max="6245" width="15.875" style="1275" hidden="1"/>
    <col min="6246" max="6251" width="16.125" style="1275" hidden="1"/>
    <col min="6252" max="6252" width="6.125" style="1275" hidden="1"/>
    <col min="6253" max="6253" width="3" style="1275" hidden="1"/>
    <col min="6254" max="6493" width="8.625" style="1275" hidden="1"/>
    <col min="6494" max="6499" width="14.875" style="1275" hidden="1"/>
    <col min="6500" max="6501" width="15.875" style="1275" hidden="1"/>
    <col min="6502" max="6507" width="16.125" style="1275" hidden="1"/>
    <col min="6508" max="6508" width="6.125" style="1275" hidden="1"/>
    <col min="6509" max="6509" width="3" style="1275" hidden="1"/>
    <col min="6510" max="6749" width="8.625" style="1275" hidden="1"/>
    <col min="6750" max="6755" width="14.875" style="1275" hidden="1"/>
    <col min="6756" max="6757" width="15.875" style="1275" hidden="1"/>
    <col min="6758" max="6763" width="16.125" style="1275" hidden="1"/>
    <col min="6764" max="6764" width="6.125" style="1275" hidden="1"/>
    <col min="6765" max="6765" width="3" style="1275" hidden="1"/>
    <col min="6766" max="7005" width="8.625" style="1275" hidden="1"/>
    <col min="7006" max="7011" width="14.875" style="1275" hidden="1"/>
    <col min="7012" max="7013" width="15.875" style="1275" hidden="1"/>
    <col min="7014" max="7019" width="16.125" style="1275" hidden="1"/>
    <col min="7020" max="7020" width="6.125" style="1275" hidden="1"/>
    <col min="7021" max="7021" width="3" style="1275" hidden="1"/>
    <col min="7022" max="7261" width="8.625" style="1275" hidden="1"/>
    <col min="7262" max="7267" width="14.875" style="1275" hidden="1"/>
    <col min="7268" max="7269" width="15.875" style="1275" hidden="1"/>
    <col min="7270" max="7275" width="16.125" style="1275" hidden="1"/>
    <col min="7276" max="7276" width="6.125" style="1275" hidden="1"/>
    <col min="7277" max="7277" width="3" style="1275" hidden="1"/>
    <col min="7278" max="7517" width="8.625" style="1275" hidden="1"/>
    <col min="7518" max="7523" width="14.875" style="1275" hidden="1"/>
    <col min="7524" max="7525" width="15.875" style="1275" hidden="1"/>
    <col min="7526" max="7531" width="16.125" style="1275" hidden="1"/>
    <col min="7532" max="7532" width="6.125" style="1275" hidden="1"/>
    <col min="7533" max="7533" width="3" style="1275" hidden="1"/>
    <col min="7534" max="7773" width="8.625" style="1275" hidden="1"/>
    <col min="7774" max="7779" width="14.875" style="1275" hidden="1"/>
    <col min="7780" max="7781" width="15.875" style="1275" hidden="1"/>
    <col min="7782" max="7787" width="16.125" style="1275" hidden="1"/>
    <col min="7788" max="7788" width="6.125" style="1275" hidden="1"/>
    <col min="7789" max="7789" width="3" style="1275" hidden="1"/>
    <col min="7790" max="8029" width="8.625" style="1275" hidden="1"/>
    <col min="8030" max="8035" width="14.875" style="1275" hidden="1"/>
    <col min="8036" max="8037" width="15.875" style="1275" hidden="1"/>
    <col min="8038" max="8043" width="16.125" style="1275" hidden="1"/>
    <col min="8044" max="8044" width="6.125" style="1275" hidden="1"/>
    <col min="8045" max="8045" width="3" style="1275" hidden="1"/>
    <col min="8046" max="8285" width="8.625" style="1275" hidden="1"/>
    <col min="8286" max="8291" width="14.875" style="1275" hidden="1"/>
    <col min="8292" max="8293" width="15.875" style="1275" hidden="1"/>
    <col min="8294" max="8299" width="16.125" style="1275" hidden="1"/>
    <col min="8300" max="8300" width="6.125" style="1275" hidden="1"/>
    <col min="8301" max="8301" width="3" style="1275" hidden="1"/>
    <col min="8302" max="8541" width="8.625" style="1275" hidden="1"/>
    <col min="8542" max="8547" width="14.875" style="1275" hidden="1"/>
    <col min="8548" max="8549" width="15.875" style="1275" hidden="1"/>
    <col min="8550" max="8555" width="16.125" style="1275" hidden="1"/>
    <col min="8556" max="8556" width="6.125" style="1275" hidden="1"/>
    <col min="8557" max="8557" width="3" style="1275" hidden="1"/>
    <col min="8558" max="8797" width="8.625" style="1275" hidden="1"/>
    <col min="8798" max="8803" width="14.875" style="1275" hidden="1"/>
    <col min="8804" max="8805" width="15.875" style="1275" hidden="1"/>
    <col min="8806" max="8811" width="16.125" style="1275" hidden="1"/>
    <col min="8812" max="8812" width="6.125" style="1275" hidden="1"/>
    <col min="8813" max="8813" width="3" style="1275" hidden="1"/>
    <col min="8814" max="9053" width="8.625" style="1275" hidden="1"/>
    <col min="9054" max="9059" width="14.875" style="1275" hidden="1"/>
    <col min="9060" max="9061" width="15.875" style="1275" hidden="1"/>
    <col min="9062" max="9067" width="16.125" style="1275" hidden="1"/>
    <col min="9068" max="9068" width="6.125" style="1275" hidden="1"/>
    <col min="9069" max="9069" width="3" style="1275" hidden="1"/>
    <col min="9070" max="9309" width="8.625" style="1275" hidden="1"/>
    <col min="9310" max="9315" width="14.875" style="1275" hidden="1"/>
    <col min="9316" max="9317" width="15.875" style="1275" hidden="1"/>
    <col min="9318" max="9323" width="16.125" style="1275" hidden="1"/>
    <col min="9324" max="9324" width="6.125" style="1275" hidden="1"/>
    <col min="9325" max="9325" width="3" style="1275" hidden="1"/>
    <col min="9326" max="9565" width="8.625" style="1275" hidden="1"/>
    <col min="9566" max="9571" width="14.875" style="1275" hidden="1"/>
    <col min="9572" max="9573" width="15.875" style="1275" hidden="1"/>
    <col min="9574" max="9579" width="16.125" style="1275" hidden="1"/>
    <col min="9580" max="9580" width="6.125" style="1275" hidden="1"/>
    <col min="9581" max="9581" width="3" style="1275" hidden="1"/>
    <col min="9582" max="9821" width="8.625" style="1275" hidden="1"/>
    <col min="9822" max="9827" width="14.875" style="1275" hidden="1"/>
    <col min="9828" max="9829" width="15.875" style="1275" hidden="1"/>
    <col min="9830" max="9835" width="16.125" style="1275" hidden="1"/>
    <col min="9836" max="9836" width="6.125" style="1275" hidden="1"/>
    <col min="9837" max="9837" width="3" style="1275" hidden="1"/>
    <col min="9838" max="10077" width="8.625" style="1275" hidden="1"/>
    <col min="10078" max="10083" width="14.875" style="1275" hidden="1"/>
    <col min="10084" max="10085" width="15.875" style="1275" hidden="1"/>
    <col min="10086" max="10091" width="16.125" style="1275" hidden="1"/>
    <col min="10092" max="10092" width="6.125" style="1275" hidden="1"/>
    <col min="10093" max="10093" width="3" style="1275" hidden="1"/>
    <col min="10094" max="10333" width="8.625" style="1275" hidden="1"/>
    <col min="10334" max="10339" width="14.875" style="1275" hidden="1"/>
    <col min="10340" max="10341" width="15.875" style="1275" hidden="1"/>
    <col min="10342" max="10347" width="16.125" style="1275" hidden="1"/>
    <col min="10348" max="10348" width="6.125" style="1275" hidden="1"/>
    <col min="10349" max="10349" width="3" style="1275" hidden="1"/>
    <col min="10350" max="10589" width="8.625" style="1275" hidden="1"/>
    <col min="10590" max="10595" width="14.875" style="1275" hidden="1"/>
    <col min="10596" max="10597" width="15.875" style="1275" hidden="1"/>
    <col min="10598" max="10603" width="16.125" style="1275" hidden="1"/>
    <col min="10604" max="10604" width="6.125" style="1275" hidden="1"/>
    <col min="10605" max="10605" width="3" style="1275" hidden="1"/>
    <col min="10606" max="10845" width="8.625" style="1275" hidden="1"/>
    <col min="10846" max="10851" width="14.875" style="1275" hidden="1"/>
    <col min="10852" max="10853" width="15.875" style="1275" hidden="1"/>
    <col min="10854" max="10859" width="16.125" style="1275" hidden="1"/>
    <col min="10860" max="10860" width="6.125" style="1275" hidden="1"/>
    <col min="10861" max="10861" width="3" style="1275" hidden="1"/>
    <col min="10862" max="11101" width="8.625" style="1275" hidden="1"/>
    <col min="11102" max="11107" width="14.875" style="1275" hidden="1"/>
    <col min="11108" max="11109" width="15.875" style="1275" hidden="1"/>
    <col min="11110" max="11115" width="16.125" style="1275" hidden="1"/>
    <col min="11116" max="11116" width="6.125" style="1275" hidden="1"/>
    <col min="11117" max="11117" width="3" style="1275" hidden="1"/>
    <col min="11118" max="11357" width="8.625" style="1275" hidden="1"/>
    <col min="11358" max="11363" width="14.875" style="1275" hidden="1"/>
    <col min="11364" max="11365" width="15.875" style="1275" hidden="1"/>
    <col min="11366" max="11371" width="16.125" style="1275" hidden="1"/>
    <col min="11372" max="11372" width="6.125" style="1275" hidden="1"/>
    <col min="11373" max="11373" width="3" style="1275" hidden="1"/>
    <col min="11374" max="11613" width="8.625" style="1275" hidden="1"/>
    <col min="11614" max="11619" width="14.875" style="1275" hidden="1"/>
    <col min="11620" max="11621" width="15.875" style="1275" hidden="1"/>
    <col min="11622" max="11627" width="16.125" style="1275" hidden="1"/>
    <col min="11628" max="11628" width="6.125" style="1275" hidden="1"/>
    <col min="11629" max="11629" width="3" style="1275" hidden="1"/>
    <col min="11630" max="11869" width="8.625" style="1275" hidden="1"/>
    <col min="11870" max="11875" width="14.875" style="1275" hidden="1"/>
    <col min="11876" max="11877" width="15.875" style="1275" hidden="1"/>
    <col min="11878" max="11883" width="16.125" style="1275" hidden="1"/>
    <col min="11884" max="11884" width="6.125" style="1275" hidden="1"/>
    <col min="11885" max="11885" width="3" style="1275" hidden="1"/>
    <col min="11886" max="12125" width="8.625" style="1275" hidden="1"/>
    <col min="12126" max="12131" width="14.875" style="1275" hidden="1"/>
    <col min="12132" max="12133" width="15.875" style="1275" hidden="1"/>
    <col min="12134" max="12139" width="16.125" style="1275" hidden="1"/>
    <col min="12140" max="12140" width="6.125" style="1275" hidden="1"/>
    <col min="12141" max="12141" width="3" style="1275" hidden="1"/>
    <col min="12142" max="12381" width="8.625" style="1275" hidden="1"/>
    <col min="12382" max="12387" width="14.875" style="1275" hidden="1"/>
    <col min="12388" max="12389" width="15.875" style="1275" hidden="1"/>
    <col min="12390" max="12395" width="16.125" style="1275" hidden="1"/>
    <col min="12396" max="12396" width="6.125" style="1275" hidden="1"/>
    <col min="12397" max="12397" width="3" style="1275" hidden="1"/>
    <col min="12398" max="12637" width="8.625" style="1275" hidden="1"/>
    <col min="12638" max="12643" width="14.875" style="1275" hidden="1"/>
    <col min="12644" max="12645" width="15.875" style="1275" hidden="1"/>
    <col min="12646" max="12651" width="16.125" style="1275" hidden="1"/>
    <col min="12652" max="12652" width="6.125" style="1275" hidden="1"/>
    <col min="12653" max="12653" width="3" style="1275" hidden="1"/>
    <col min="12654" max="12893" width="8.625" style="1275" hidden="1"/>
    <col min="12894" max="12899" width="14.875" style="1275" hidden="1"/>
    <col min="12900" max="12901" width="15.875" style="1275" hidden="1"/>
    <col min="12902" max="12907" width="16.125" style="1275" hidden="1"/>
    <col min="12908" max="12908" width="6.125" style="1275" hidden="1"/>
    <col min="12909" max="12909" width="3" style="1275" hidden="1"/>
    <col min="12910" max="13149" width="8.625" style="1275" hidden="1"/>
    <col min="13150" max="13155" width="14.875" style="1275" hidden="1"/>
    <col min="13156" max="13157" width="15.875" style="1275" hidden="1"/>
    <col min="13158" max="13163" width="16.125" style="1275" hidden="1"/>
    <col min="13164" max="13164" width="6.125" style="1275" hidden="1"/>
    <col min="13165" max="13165" width="3" style="1275" hidden="1"/>
    <col min="13166" max="13405" width="8.625" style="1275" hidden="1"/>
    <col min="13406" max="13411" width="14.875" style="1275" hidden="1"/>
    <col min="13412" max="13413" width="15.875" style="1275" hidden="1"/>
    <col min="13414" max="13419" width="16.125" style="1275" hidden="1"/>
    <col min="13420" max="13420" width="6.125" style="1275" hidden="1"/>
    <col min="13421" max="13421" width="3" style="1275" hidden="1"/>
    <col min="13422" max="13661" width="8.625" style="1275" hidden="1"/>
    <col min="13662" max="13667" width="14.875" style="1275" hidden="1"/>
    <col min="13668" max="13669" width="15.875" style="1275" hidden="1"/>
    <col min="13670" max="13675" width="16.125" style="1275" hidden="1"/>
    <col min="13676" max="13676" width="6.125" style="1275" hidden="1"/>
    <col min="13677" max="13677" width="3" style="1275" hidden="1"/>
    <col min="13678" max="13917" width="8.625" style="1275" hidden="1"/>
    <col min="13918" max="13923" width="14.875" style="1275" hidden="1"/>
    <col min="13924" max="13925" width="15.875" style="1275" hidden="1"/>
    <col min="13926" max="13931" width="16.125" style="1275" hidden="1"/>
    <col min="13932" max="13932" width="6.125" style="1275" hidden="1"/>
    <col min="13933" max="13933" width="3" style="1275" hidden="1"/>
    <col min="13934" max="14173" width="8.625" style="1275" hidden="1"/>
    <col min="14174" max="14179" width="14.875" style="1275" hidden="1"/>
    <col min="14180" max="14181" width="15.875" style="1275" hidden="1"/>
    <col min="14182" max="14187" width="16.125" style="1275" hidden="1"/>
    <col min="14188" max="14188" width="6.125" style="1275" hidden="1"/>
    <col min="14189" max="14189" width="3" style="1275" hidden="1"/>
    <col min="14190" max="14429" width="8.625" style="1275" hidden="1"/>
    <col min="14430" max="14435" width="14.875" style="1275" hidden="1"/>
    <col min="14436" max="14437" width="15.875" style="1275" hidden="1"/>
    <col min="14438" max="14443" width="16.125" style="1275" hidden="1"/>
    <col min="14444" max="14444" width="6.125" style="1275" hidden="1"/>
    <col min="14445" max="14445" width="3" style="1275" hidden="1"/>
    <col min="14446" max="14685" width="8.625" style="1275" hidden="1"/>
    <col min="14686" max="14691" width="14.875" style="1275" hidden="1"/>
    <col min="14692" max="14693" width="15.875" style="1275" hidden="1"/>
    <col min="14694" max="14699" width="16.125" style="1275" hidden="1"/>
    <col min="14700" max="14700" width="6.125" style="1275" hidden="1"/>
    <col min="14701" max="14701" width="3" style="1275" hidden="1"/>
    <col min="14702" max="14941" width="8.625" style="1275" hidden="1"/>
    <col min="14942" max="14947" width="14.875" style="1275" hidden="1"/>
    <col min="14948" max="14949" width="15.875" style="1275" hidden="1"/>
    <col min="14950" max="14955" width="16.125" style="1275" hidden="1"/>
    <col min="14956" max="14956" width="6.125" style="1275" hidden="1"/>
    <col min="14957" max="14957" width="3" style="1275" hidden="1"/>
    <col min="14958" max="15197" width="8.625" style="1275" hidden="1"/>
    <col min="15198" max="15203" width="14.875" style="1275" hidden="1"/>
    <col min="15204" max="15205" width="15.875" style="1275" hidden="1"/>
    <col min="15206" max="15211" width="16.125" style="1275" hidden="1"/>
    <col min="15212" max="15212" width="6.125" style="1275" hidden="1"/>
    <col min="15213" max="15213" width="3" style="1275" hidden="1"/>
    <col min="15214" max="15453" width="8.625" style="1275" hidden="1"/>
    <col min="15454" max="15459" width="14.875" style="1275" hidden="1"/>
    <col min="15460" max="15461" width="15.875" style="1275" hidden="1"/>
    <col min="15462" max="15467" width="16.125" style="1275" hidden="1"/>
    <col min="15468" max="15468" width="6.125" style="1275" hidden="1"/>
    <col min="15469" max="15469" width="3" style="1275" hidden="1"/>
    <col min="15470" max="15709" width="8.625" style="1275" hidden="1"/>
    <col min="15710" max="15715" width="14.875" style="1275" hidden="1"/>
    <col min="15716" max="15717" width="15.875" style="1275" hidden="1"/>
    <col min="15718" max="15723" width="16.125" style="1275" hidden="1"/>
    <col min="15724" max="15724" width="6.125" style="1275" hidden="1"/>
    <col min="15725" max="15725" width="3" style="1275" hidden="1"/>
    <col min="15726" max="15965" width="8.625" style="1275" hidden="1"/>
    <col min="15966" max="15971" width="14.875" style="1275" hidden="1"/>
    <col min="15972" max="15973" width="15.875" style="1275" hidden="1"/>
    <col min="15974" max="15979" width="16.125" style="1275" hidden="1"/>
    <col min="15980" max="15980" width="6.125" style="1275" hidden="1"/>
    <col min="15981" max="15981" width="3" style="1275" hidden="1"/>
    <col min="15982" max="16221" width="8.625" style="1275" hidden="1"/>
    <col min="16222" max="16227" width="14.875" style="1275" hidden="1"/>
    <col min="16228" max="16229" width="15.875" style="1275" hidden="1"/>
    <col min="16230" max="16235" width="16.125" style="1275" hidden="1"/>
    <col min="16236" max="16236" width="6.125" style="1275" hidden="1"/>
    <col min="16237" max="16237" width="3" style="1275" hidden="1"/>
    <col min="16238" max="16384" width="8.625" style="1275" hidden="1"/>
  </cols>
  <sheetData>
    <row r="1" spans="1:143" ht="42.75" customHeight="1" x14ac:dyDescent="0.15">
      <c r="A1" s="1273"/>
      <c r="B1" s="1274"/>
      <c r="DD1" s="1275"/>
      <c r="DE1" s="1275"/>
    </row>
    <row r="2" spans="1:143" ht="25.5" customHeight="1" x14ac:dyDescent="0.15">
      <c r="A2" s="1276"/>
      <c r="C2" s="1276"/>
      <c r="O2" s="1276"/>
      <c r="P2" s="1276"/>
      <c r="Q2" s="1276"/>
      <c r="R2" s="1276"/>
      <c r="S2" s="1276"/>
      <c r="T2" s="1276"/>
      <c r="U2" s="1276"/>
      <c r="V2" s="1276"/>
      <c r="W2" s="1276"/>
      <c r="X2" s="1276"/>
      <c r="Y2" s="1276"/>
      <c r="Z2" s="1276"/>
      <c r="AA2" s="1276"/>
      <c r="AB2" s="1276"/>
      <c r="AC2" s="1276"/>
      <c r="AD2" s="1276"/>
      <c r="AE2" s="1276"/>
      <c r="AF2" s="1276"/>
      <c r="AG2" s="1276"/>
      <c r="AH2" s="1276"/>
      <c r="AI2" s="1276"/>
      <c r="AU2" s="1276"/>
      <c r="BG2" s="1276"/>
      <c r="BS2" s="1276"/>
      <c r="CE2" s="1276"/>
      <c r="CQ2" s="1276"/>
      <c r="DD2" s="1275"/>
      <c r="DE2" s="1275"/>
    </row>
    <row r="3" spans="1:143" ht="25.5" customHeight="1" x14ac:dyDescent="0.15">
      <c r="A3" s="1276"/>
      <c r="C3" s="1276"/>
      <c r="O3" s="1276"/>
      <c r="P3" s="1276"/>
      <c r="Q3" s="1276"/>
      <c r="R3" s="1276"/>
      <c r="S3" s="1276"/>
      <c r="T3" s="1276"/>
      <c r="U3" s="1276"/>
      <c r="V3" s="1276"/>
      <c r="W3" s="1276"/>
      <c r="X3" s="1276"/>
      <c r="Y3" s="1276"/>
      <c r="Z3" s="1276"/>
      <c r="AA3" s="1276"/>
      <c r="AB3" s="1276"/>
      <c r="AC3" s="1276"/>
      <c r="AD3" s="1276"/>
      <c r="AE3" s="1276"/>
      <c r="AF3" s="1276"/>
      <c r="AG3" s="1276"/>
      <c r="AH3" s="1276"/>
      <c r="AI3" s="1276"/>
      <c r="AU3" s="1276"/>
      <c r="BG3" s="1276"/>
      <c r="BS3" s="1276"/>
      <c r="CE3" s="1276"/>
      <c r="CQ3" s="1276"/>
      <c r="DD3" s="1275"/>
      <c r="DE3" s="1275"/>
    </row>
    <row r="4" spans="1:143" s="292" customFormat="1" x14ac:dyDescent="0.15">
      <c r="A4" s="1276"/>
      <c r="B4" s="1276"/>
      <c r="C4" s="1276"/>
      <c r="D4" s="1276"/>
      <c r="E4" s="1276"/>
      <c r="F4" s="1276"/>
      <c r="G4" s="1276"/>
      <c r="H4" s="1276"/>
      <c r="I4" s="1276"/>
      <c r="J4" s="1276"/>
      <c r="K4" s="1276"/>
      <c r="L4" s="1276"/>
      <c r="M4" s="1276"/>
      <c r="N4" s="1276"/>
      <c r="O4" s="1276"/>
      <c r="P4" s="1276"/>
      <c r="Q4" s="1276"/>
      <c r="R4" s="1276"/>
      <c r="S4" s="1276"/>
      <c r="T4" s="1276"/>
      <c r="U4" s="1276"/>
      <c r="V4" s="1276"/>
      <c r="W4" s="1276"/>
      <c r="X4" s="1276"/>
      <c r="Y4" s="1276"/>
      <c r="Z4" s="1276"/>
      <c r="AA4" s="1276"/>
      <c r="AB4" s="1276"/>
      <c r="AC4" s="1276"/>
      <c r="AD4" s="1276"/>
      <c r="AE4" s="1276"/>
      <c r="AF4" s="1276"/>
      <c r="AG4" s="1276"/>
      <c r="AH4" s="1276"/>
      <c r="AI4" s="1276"/>
      <c r="AJ4" s="1276"/>
      <c r="AK4" s="1276"/>
      <c r="AL4" s="1276"/>
      <c r="AM4" s="1276"/>
      <c r="AN4" s="1276"/>
      <c r="AO4" s="1276"/>
      <c r="AP4" s="1276"/>
      <c r="AQ4" s="1276"/>
      <c r="AR4" s="1276"/>
      <c r="AS4" s="1276"/>
      <c r="AT4" s="1276"/>
      <c r="AU4" s="1276"/>
      <c r="AV4" s="1276"/>
      <c r="AW4" s="1276"/>
      <c r="AX4" s="1276"/>
      <c r="AY4" s="1276"/>
      <c r="AZ4" s="1276"/>
      <c r="BA4" s="1276"/>
      <c r="BB4" s="1276"/>
      <c r="BC4" s="1276"/>
      <c r="BD4" s="1276"/>
      <c r="BE4" s="1276"/>
      <c r="BF4" s="1276"/>
      <c r="BG4" s="1276"/>
      <c r="BH4" s="1276"/>
      <c r="BI4" s="1276"/>
      <c r="BJ4" s="1276"/>
      <c r="BK4" s="1276"/>
      <c r="BL4" s="1276"/>
      <c r="BM4" s="1276"/>
      <c r="BN4" s="1276"/>
      <c r="BO4" s="1276"/>
      <c r="BP4" s="1276"/>
      <c r="BQ4" s="1276"/>
      <c r="BR4" s="1276"/>
      <c r="BS4" s="1276"/>
      <c r="BT4" s="1276"/>
      <c r="BU4" s="1276"/>
      <c r="BV4" s="1276"/>
      <c r="BW4" s="1276"/>
      <c r="BX4" s="1276"/>
      <c r="BY4" s="1276"/>
      <c r="BZ4" s="1276"/>
      <c r="CA4" s="1276"/>
      <c r="CB4" s="1276"/>
      <c r="CC4" s="1276"/>
      <c r="CD4" s="1276"/>
      <c r="CE4" s="1276"/>
      <c r="CF4" s="1276"/>
      <c r="CG4" s="1276"/>
      <c r="CH4" s="1276"/>
      <c r="CI4" s="1276"/>
      <c r="CJ4" s="1276"/>
      <c r="CK4" s="1276"/>
      <c r="CL4" s="1276"/>
      <c r="CM4" s="1276"/>
      <c r="CN4" s="1276"/>
      <c r="CO4" s="1276"/>
      <c r="CP4" s="1276"/>
      <c r="CQ4" s="1276"/>
      <c r="CR4" s="1276"/>
      <c r="CS4" s="1276"/>
      <c r="CT4" s="1276"/>
      <c r="CU4" s="1276"/>
      <c r="CV4" s="1276"/>
      <c r="CW4" s="1276"/>
      <c r="CX4" s="1276"/>
      <c r="CY4" s="1276"/>
      <c r="CZ4" s="1276"/>
      <c r="DA4" s="1276"/>
      <c r="DB4" s="1276"/>
      <c r="DC4" s="1276"/>
      <c r="DD4" s="1276"/>
      <c r="DE4" s="1276"/>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1276"/>
      <c r="B5" s="1276"/>
      <c r="C5" s="1276"/>
      <c r="D5" s="1276"/>
      <c r="E5" s="1276"/>
      <c r="F5" s="1276"/>
      <c r="G5" s="1276"/>
      <c r="H5" s="1276"/>
      <c r="I5" s="1276"/>
      <c r="J5" s="1276"/>
      <c r="K5" s="1276"/>
      <c r="L5" s="1276"/>
      <c r="M5" s="1276"/>
      <c r="N5" s="1276"/>
      <c r="O5" s="1276"/>
      <c r="P5" s="1276"/>
      <c r="Q5" s="1276"/>
      <c r="R5" s="1276"/>
      <c r="S5" s="1276"/>
      <c r="T5" s="1276"/>
      <c r="U5" s="1276"/>
      <c r="V5" s="1276"/>
      <c r="W5" s="1276"/>
      <c r="X5" s="1276"/>
      <c r="Y5" s="1276"/>
      <c r="Z5" s="1276"/>
      <c r="AA5" s="1276"/>
      <c r="AB5" s="1276"/>
      <c r="AC5" s="1276"/>
      <c r="AD5" s="1276"/>
      <c r="AE5" s="1276"/>
      <c r="AF5" s="1276"/>
      <c r="AG5" s="1276"/>
      <c r="AH5" s="1276"/>
      <c r="AI5" s="1276"/>
      <c r="AJ5" s="1276"/>
      <c r="AK5" s="1276"/>
      <c r="AL5" s="1276"/>
      <c r="AM5" s="1276"/>
      <c r="AN5" s="1276"/>
      <c r="AO5" s="1276"/>
      <c r="AP5" s="1276"/>
      <c r="AQ5" s="1276"/>
      <c r="AR5" s="1276"/>
      <c r="AS5" s="1276"/>
      <c r="AT5" s="1276"/>
      <c r="AU5" s="1276"/>
      <c r="AV5" s="1276"/>
      <c r="AW5" s="1276"/>
      <c r="AX5" s="1276"/>
      <c r="AY5" s="1276"/>
      <c r="AZ5" s="1276"/>
      <c r="BA5" s="1276"/>
      <c r="BB5" s="1276"/>
      <c r="BC5" s="1276"/>
      <c r="BD5" s="1276"/>
      <c r="BE5" s="1276"/>
      <c r="BF5" s="1276"/>
      <c r="BG5" s="1276"/>
      <c r="BH5" s="1276"/>
      <c r="BI5" s="1276"/>
      <c r="BJ5" s="1276"/>
      <c r="BK5" s="1276"/>
      <c r="BL5" s="1276"/>
      <c r="BM5" s="1276"/>
      <c r="BN5" s="1276"/>
      <c r="BO5" s="1276"/>
      <c r="BP5" s="1276"/>
      <c r="BQ5" s="1276"/>
      <c r="BR5" s="1276"/>
      <c r="BS5" s="1276"/>
      <c r="BT5" s="1276"/>
      <c r="BU5" s="1276"/>
      <c r="BV5" s="1276"/>
      <c r="BW5" s="1276"/>
      <c r="BX5" s="1276"/>
      <c r="BY5" s="1276"/>
      <c r="BZ5" s="1276"/>
      <c r="CA5" s="1276"/>
      <c r="CB5" s="1276"/>
      <c r="CC5" s="1276"/>
      <c r="CD5" s="1276"/>
      <c r="CE5" s="1276"/>
      <c r="CF5" s="1276"/>
      <c r="CG5" s="1276"/>
      <c r="CH5" s="1276"/>
      <c r="CI5" s="1276"/>
      <c r="CJ5" s="1276"/>
      <c r="CK5" s="1276"/>
      <c r="CL5" s="1276"/>
      <c r="CM5" s="1276"/>
      <c r="CN5" s="1276"/>
      <c r="CO5" s="1276"/>
      <c r="CP5" s="1276"/>
      <c r="CQ5" s="1276"/>
      <c r="CR5" s="1276"/>
      <c r="CS5" s="1276"/>
      <c r="CT5" s="1276"/>
      <c r="CU5" s="1276"/>
      <c r="CV5" s="1276"/>
      <c r="CW5" s="1276"/>
      <c r="CX5" s="1276"/>
      <c r="CY5" s="1276"/>
      <c r="CZ5" s="1276"/>
      <c r="DA5" s="1276"/>
      <c r="DB5" s="1276"/>
      <c r="DC5" s="1276"/>
      <c r="DD5" s="1276"/>
      <c r="DE5" s="1276"/>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1276"/>
      <c r="B6" s="1276"/>
      <c r="C6" s="1276"/>
      <c r="D6" s="1276"/>
      <c r="E6" s="1276"/>
      <c r="F6" s="1276"/>
      <c r="G6" s="1276"/>
      <c r="H6" s="1276"/>
      <c r="I6" s="1276"/>
      <c r="J6" s="1276"/>
      <c r="K6" s="1276"/>
      <c r="L6" s="1276"/>
      <c r="M6" s="1276"/>
      <c r="N6" s="1276"/>
      <c r="O6" s="1276"/>
      <c r="P6" s="1276"/>
      <c r="Q6" s="1276"/>
      <c r="R6" s="1276"/>
      <c r="S6" s="1276"/>
      <c r="T6" s="1276"/>
      <c r="U6" s="1276"/>
      <c r="V6" s="1276"/>
      <c r="W6" s="1276"/>
      <c r="X6" s="1276"/>
      <c r="Y6" s="1276"/>
      <c r="Z6" s="1276"/>
      <c r="AA6" s="1276"/>
      <c r="AB6" s="1276"/>
      <c r="AC6" s="1276"/>
      <c r="AD6" s="1276"/>
      <c r="AE6" s="1276"/>
      <c r="AF6" s="1276"/>
      <c r="AG6" s="1276"/>
      <c r="AH6" s="1276"/>
      <c r="AI6" s="1276"/>
      <c r="AJ6" s="1276"/>
      <c r="AK6" s="1276"/>
      <c r="AL6" s="1276"/>
      <c r="AM6" s="1276"/>
      <c r="AN6" s="1276"/>
      <c r="AO6" s="1276"/>
      <c r="AP6" s="1276"/>
      <c r="AQ6" s="1276"/>
      <c r="AR6" s="1276"/>
      <c r="AS6" s="1276"/>
      <c r="AT6" s="1276"/>
      <c r="AU6" s="1276"/>
      <c r="AV6" s="1276"/>
      <c r="AW6" s="1276"/>
      <c r="AX6" s="1276"/>
      <c r="AY6" s="1276"/>
      <c r="AZ6" s="1276"/>
      <c r="BA6" s="1276"/>
      <c r="BB6" s="1276"/>
      <c r="BC6" s="1276"/>
      <c r="BD6" s="1276"/>
      <c r="BE6" s="1276"/>
      <c r="BF6" s="1276"/>
      <c r="BG6" s="1276"/>
      <c r="BH6" s="1276"/>
      <c r="BI6" s="1276"/>
      <c r="BJ6" s="1276"/>
      <c r="BK6" s="1276"/>
      <c r="BL6" s="1276"/>
      <c r="BM6" s="1276"/>
      <c r="BN6" s="1276"/>
      <c r="BO6" s="1276"/>
      <c r="BP6" s="1276"/>
      <c r="BQ6" s="1276"/>
      <c r="BR6" s="1276"/>
      <c r="BS6" s="1276"/>
      <c r="BT6" s="1276"/>
      <c r="BU6" s="1276"/>
      <c r="BV6" s="1276"/>
      <c r="BW6" s="1276"/>
      <c r="BX6" s="1276"/>
      <c r="BY6" s="1276"/>
      <c r="BZ6" s="1276"/>
      <c r="CA6" s="1276"/>
      <c r="CB6" s="1276"/>
      <c r="CC6" s="1276"/>
      <c r="CD6" s="1276"/>
      <c r="CE6" s="1276"/>
      <c r="CF6" s="1276"/>
      <c r="CG6" s="1276"/>
      <c r="CH6" s="1276"/>
      <c r="CI6" s="1276"/>
      <c r="CJ6" s="1276"/>
      <c r="CK6" s="1276"/>
      <c r="CL6" s="1276"/>
      <c r="CM6" s="1276"/>
      <c r="CN6" s="1276"/>
      <c r="CO6" s="1276"/>
      <c r="CP6" s="1276"/>
      <c r="CQ6" s="1276"/>
      <c r="CR6" s="1276"/>
      <c r="CS6" s="1276"/>
      <c r="CT6" s="1276"/>
      <c r="CU6" s="1276"/>
      <c r="CV6" s="1276"/>
      <c r="CW6" s="1276"/>
      <c r="CX6" s="1276"/>
      <c r="CY6" s="1276"/>
      <c r="CZ6" s="1276"/>
      <c r="DA6" s="1276"/>
      <c r="DB6" s="1276"/>
      <c r="DC6" s="1276"/>
      <c r="DD6" s="1276"/>
      <c r="DE6" s="1276"/>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1276"/>
      <c r="B7" s="1276"/>
      <c r="C7" s="1276"/>
      <c r="D7" s="1276"/>
      <c r="E7" s="1276"/>
      <c r="F7" s="1276"/>
      <c r="G7" s="1276"/>
      <c r="H7" s="1276"/>
      <c r="I7" s="1276"/>
      <c r="J7" s="1276"/>
      <c r="K7" s="1276"/>
      <c r="L7" s="1276"/>
      <c r="M7" s="1276"/>
      <c r="N7" s="1276"/>
      <c r="O7" s="1276"/>
      <c r="P7" s="1276"/>
      <c r="Q7" s="1276"/>
      <c r="R7" s="1276"/>
      <c r="S7" s="1276"/>
      <c r="T7" s="1276"/>
      <c r="U7" s="1276"/>
      <c r="V7" s="1276"/>
      <c r="W7" s="1276"/>
      <c r="X7" s="1276"/>
      <c r="Y7" s="1276"/>
      <c r="Z7" s="1276"/>
      <c r="AA7" s="1276"/>
      <c r="AB7" s="1276"/>
      <c r="AC7" s="1276"/>
      <c r="AD7" s="1276"/>
      <c r="AE7" s="1276"/>
      <c r="AF7" s="1276"/>
      <c r="AG7" s="1276"/>
      <c r="AH7" s="1276"/>
      <c r="AI7" s="1276"/>
      <c r="AJ7" s="1276"/>
      <c r="AK7" s="1276"/>
      <c r="AL7" s="1276"/>
      <c r="AM7" s="1276"/>
      <c r="AN7" s="1276"/>
      <c r="AO7" s="1276"/>
      <c r="AP7" s="1276"/>
      <c r="AQ7" s="1276"/>
      <c r="AR7" s="1276"/>
      <c r="AS7" s="1276"/>
      <c r="AT7" s="1276"/>
      <c r="AU7" s="1276"/>
      <c r="AV7" s="1276"/>
      <c r="AW7" s="1276"/>
      <c r="AX7" s="1276"/>
      <c r="AY7" s="1276"/>
      <c r="AZ7" s="1276"/>
      <c r="BA7" s="1276"/>
      <c r="BB7" s="1276"/>
      <c r="BC7" s="1276"/>
      <c r="BD7" s="1276"/>
      <c r="BE7" s="1276"/>
      <c r="BF7" s="1276"/>
      <c r="BG7" s="1276"/>
      <c r="BH7" s="1276"/>
      <c r="BI7" s="1276"/>
      <c r="BJ7" s="1276"/>
      <c r="BK7" s="1276"/>
      <c r="BL7" s="1276"/>
      <c r="BM7" s="1276"/>
      <c r="BN7" s="1276"/>
      <c r="BO7" s="1276"/>
      <c r="BP7" s="1276"/>
      <c r="BQ7" s="1276"/>
      <c r="BR7" s="1276"/>
      <c r="BS7" s="1276"/>
      <c r="BT7" s="1276"/>
      <c r="BU7" s="1276"/>
      <c r="BV7" s="1276"/>
      <c r="BW7" s="1276"/>
      <c r="BX7" s="1276"/>
      <c r="BY7" s="1276"/>
      <c r="BZ7" s="1276"/>
      <c r="CA7" s="1276"/>
      <c r="CB7" s="1276"/>
      <c r="CC7" s="1276"/>
      <c r="CD7" s="1276"/>
      <c r="CE7" s="1276"/>
      <c r="CF7" s="1276"/>
      <c r="CG7" s="1276"/>
      <c r="CH7" s="1276"/>
      <c r="CI7" s="1276"/>
      <c r="CJ7" s="1276"/>
      <c r="CK7" s="1276"/>
      <c r="CL7" s="1276"/>
      <c r="CM7" s="1276"/>
      <c r="CN7" s="1276"/>
      <c r="CO7" s="1276"/>
      <c r="CP7" s="1276"/>
      <c r="CQ7" s="1276"/>
      <c r="CR7" s="1276"/>
      <c r="CS7" s="1276"/>
      <c r="CT7" s="1276"/>
      <c r="CU7" s="1276"/>
      <c r="CV7" s="1276"/>
      <c r="CW7" s="1276"/>
      <c r="CX7" s="1276"/>
      <c r="CY7" s="1276"/>
      <c r="CZ7" s="1276"/>
      <c r="DA7" s="1276"/>
      <c r="DB7" s="1276"/>
      <c r="DC7" s="1276"/>
      <c r="DD7" s="1276"/>
      <c r="DE7" s="1276"/>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1276"/>
      <c r="B8" s="1276"/>
      <c r="C8" s="1276"/>
      <c r="D8" s="1276"/>
      <c r="E8" s="1276"/>
      <c r="F8" s="1276"/>
      <c r="G8" s="1276"/>
      <c r="H8" s="1276"/>
      <c r="I8" s="1276"/>
      <c r="J8" s="1276"/>
      <c r="K8" s="1276"/>
      <c r="L8" s="1276"/>
      <c r="M8" s="1276"/>
      <c r="N8" s="1276"/>
      <c r="O8" s="1276"/>
      <c r="P8" s="1276"/>
      <c r="Q8" s="1276"/>
      <c r="R8" s="1276"/>
      <c r="S8" s="1276"/>
      <c r="T8" s="1276"/>
      <c r="U8" s="1276"/>
      <c r="V8" s="1276"/>
      <c r="W8" s="1276"/>
      <c r="X8" s="1276"/>
      <c r="Y8" s="1276"/>
      <c r="Z8" s="1276"/>
      <c r="AA8" s="1276"/>
      <c r="AB8" s="1276"/>
      <c r="AC8" s="1276"/>
      <c r="AD8" s="1276"/>
      <c r="AE8" s="1276"/>
      <c r="AF8" s="1276"/>
      <c r="AG8" s="1276"/>
      <c r="AH8" s="1276"/>
      <c r="AI8" s="1276"/>
      <c r="AJ8" s="1276"/>
      <c r="AK8" s="1276"/>
      <c r="AL8" s="1276"/>
      <c r="AM8" s="1276"/>
      <c r="AN8" s="1276"/>
      <c r="AO8" s="1276"/>
      <c r="AP8" s="1276"/>
      <c r="AQ8" s="1276"/>
      <c r="AR8" s="1276"/>
      <c r="AS8" s="1276"/>
      <c r="AT8" s="1276"/>
      <c r="AU8" s="1276"/>
      <c r="AV8" s="1276"/>
      <c r="AW8" s="1276"/>
      <c r="AX8" s="1276"/>
      <c r="AY8" s="1276"/>
      <c r="AZ8" s="1276"/>
      <c r="BA8" s="1276"/>
      <c r="BB8" s="1276"/>
      <c r="BC8" s="1276"/>
      <c r="BD8" s="1276"/>
      <c r="BE8" s="1276"/>
      <c r="BF8" s="1276"/>
      <c r="BG8" s="1276"/>
      <c r="BH8" s="1276"/>
      <c r="BI8" s="1276"/>
      <c r="BJ8" s="1276"/>
      <c r="BK8" s="1276"/>
      <c r="BL8" s="1276"/>
      <c r="BM8" s="1276"/>
      <c r="BN8" s="1276"/>
      <c r="BO8" s="1276"/>
      <c r="BP8" s="1276"/>
      <c r="BQ8" s="1276"/>
      <c r="BR8" s="1276"/>
      <c r="BS8" s="1276"/>
      <c r="BT8" s="1276"/>
      <c r="BU8" s="1276"/>
      <c r="BV8" s="1276"/>
      <c r="BW8" s="1276"/>
      <c r="BX8" s="1276"/>
      <c r="BY8" s="1276"/>
      <c r="BZ8" s="1276"/>
      <c r="CA8" s="1276"/>
      <c r="CB8" s="1276"/>
      <c r="CC8" s="1276"/>
      <c r="CD8" s="1276"/>
      <c r="CE8" s="1276"/>
      <c r="CF8" s="1276"/>
      <c r="CG8" s="1276"/>
      <c r="CH8" s="1276"/>
      <c r="CI8" s="1276"/>
      <c r="CJ8" s="1276"/>
      <c r="CK8" s="1276"/>
      <c r="CL8" s="1276"/>
      <c r="CM8" s="1276"/>
      <c r="CN8" s="1276"/>
      <c r="CO8" s="1276"/>
      <c r="CP8" s="1276"/>
      <c r="CQ8" s="1276"/>
      <c r="CR8" s="1276"/>
      <c r="CS8" s="1276"/>
      <c r="CT8" s="1276"/>
      <c r="CU8" s="1276"/>
      <c r="CV8" s="1276"/>
      <c r="CW8" s="1276"/>
      <c r="CX8" s="1276"/>
      <c r="CY8" s="1276"/>
      <c r="CZ8" s="1276"/>
      <c r="DA8" s="1276"/>
      <c r="DB8" s="1276"/>
      <c r="DC8" s="1276"/>
      <c r="DD8" s="1276"/>
      <c r="DE8" s="1276"/>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1276"/>
      <c r="B9" s="1276"/>
      <c r="C9" s="1276"/>
      <c r="D9" s="1276"/>
      <c r="E9" s="1276"/>
      <c r="F9" s="1276"/>
      <c r="G9" s="1276"/>
      <c r="H9" s="1276"/>
      <c r="I9" s="1276"/>
      <c r="J9" s="1276"/>
      <c r="K9" s="1276"/>
      <c r="L9" s="1276"/>
      <c r="M9" s="1276"/>
      <c r="N9" s="1276"/>
      <c r="O9" s="1276"/>
      <c r="P9" s="1276"/>
      <c r="Q9" s="1276"/>
      <c r="R9" s="1276"/>
      <c r="S9" s="1276"/>
      <c r="T9" s="1276"/>
      <c r="U9" s="1276"/>
      <c r="V9" s="1276"/>
      <c r="W9" s="1276"/>
      <c r="X9" s="1276"/>
      <c r="Y9" s="1276"/>
      <c r="Z9" s="1276"/>
      <c r="AA9" s="1276"/>
      <c r="AB9" s="1276"/>
      <c r="AC9" s="1276"/>
      <c r="AD9" s="1276"/>
      <c r="AE9" s="1276"/>
      <c r="AF9" s="1276"/>
      <c r="AG9" s="1276"/>
      <c r="AH9" s="1276"/>
      <c r="AI9" s="1276"/>
      <c r="AJ9" s="1276"/>
      <c r="AK9" s="1276"/>
      <c r="AL9" s="1276"/>
      <c r="AM9" s="1276"/>
      <c r="AN9" s="1276"/>
      <c r="AO9" s="1276"/>
      <c r="AP9" s="1276"/>
      <c r="AQ9" s="1276"/>
      <c r="AR9" s="1276"/>
      <c r="AS9" s="1276"/>
      <c r="AT9" s="1276"/>
      <c r="AU9" s="1276"/>
      <c r="AV9" s="1276"/>
      <c r="AW9" s="1276"/>
      <c r="AX9" s="1276"/>
      <c r="AY9" s="1276"/>
      <c r="AZ9" s="1276"/>
      <c r="BA9" s="1276"/>
      <c r="BB9" s="1276"/>
      <c r="BC9" s="1276"/>
      <c r="BD9" s="1276"/>
      <c r="BE9" s="1276"/>
      <c r="BF9" s="1276"/>
      <c r="BG9" s="1276"/>
      <c r="BH9" s="1276"/>
      <c r="BI9" s="1276"/>
      <c r="BJ9" s="1276"/>
      <c r="BK9" s="1276"/>
      <c r="BL9" s="1276"/>
      <c r="BM9" s="1276"/>
      <c r="BN9" s="1276"/>
      <c r="BO9" s="1276"/>
      <c r="BP9" s="1276"/>
      <c r="BQ9" s="1276"/>
      <c r="BR9" s="1276"/>
      <c r="BS9" s="1276"/>
      <c r="BT9" s="1276"/>
      <c r="BU9" s="1276"/>
      <c r="BV9" s="1276"/>
      <c r="BW9" s="1276"/>
      <c r="BX9" s="1276"/>
      <c r="BY9" s="1276"/>
      <c r="BZ9" s="1276"/>
      <c r="CA9" s="1276"/>
      <c r="CB9" s="1276"/>
      <c r="CC9" s="1276"/>
      <c r="CD9" s="1276"/>
      <c r="CE9" s="1276"/>
      <c r="CF9" s="1276"/>
      <c r="CG9" s="1276"/>
      <c r="CH9" s="1276"/>
      <c r="CI9" s="1276"/>
      <c r="CJ9" s="1276"/>
      <c r="CK9" s="1276"/>
      <c r="CL9" s="1276"/>
      <c r="CM9" s="1276"/>
      <c r="CN9" s="1276"/>
      <c r="CO9" s="1276"/>
      <c r="CP9" s="1276"/>
      <c r="CQ9" s="1276"/>
      <c r="CR9" s="1276"/>
      <c r="CS9" s="1276"/>
      <c r="CT9" s="1276"/>
      <c r="CU9" s="1276"/>
      <c r="CV9" s="1276"/>
      <c r="CW9" s="1276"/>
      <c r="CX9" s="1276"/>
      <c r="CY9" s="1276"/>
      <c r="CZ9" s="1276"/>
      <c r="DA9" s="1276"/>
      <c r="DB9" s="1276"/>
      <c r="DC9" s="1276"/>
      <c r="DD9" s="1276"/>
      <c r="DE9" s="1276"/>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1276"/>
      <c r="B10" s="1276"/>
      <c r="C10" s="1276"/>
      <c r="D10" s="1276"/>
      <c r="E10" s="1276"/>
      <c r="F10" s="1276"/>
      <c r="G10" s="1276"/>
      <c r="H10" s="1276"/>
      <c r="I10" s="1276"/>
      <c r="J10" s="1276"/>
      <c r="K10" s="1276"/>
      <c r="L10" s="1276"/>
      <c r="M10" s="1276"/>
      <c r="N10" s="1276"/>
      <c r="O10" s="1276"/>
      <c r="P10" s="1276"/>
      <c r="Q10" s="1276"/>
      <c r="R10" s="1276"/>
      <c r="S10" s="1276"/>
      <c r="T10" s="1276"/>
      <c r="U10" s="1276"/>
      <c r="V10" s="1276"/>
      <c r="W10" s="1276"/>
      <c r="X10" s="1276"/>
      <c r="Y10" s="1276"/>
      <c r="Z10" s="1276"/>
      <c r="AA10" s="1276"/>
      <c r="AB10" s="1276"/>
      <c r="AC10" s="1276"/>
      <c r="AD10" s="1276"/>
      <c r="AE10" s="1276"/>
      <c r="AF10" s="1276"/>
      <c r="AG10" s="1276"/>
      <c r="AH10" s="1276"/>
      <c r="AI10" s="1276"/>
      <c r="AJ10" s="1276"/>
      <c r="AK10" s="1276"/>
      <c r="AL10" s="1276"/>
      <c r="AM10" s="1276"/>
      <c r="AN10" s="1276"/>
      <c r="AO10" s="1276"/>
      <c r="AP10" s="1276"/>
      <c r="AQ10" s="1276"/>
      <c r="AR10" s="1276"/>
      <c r="AS10" s="1276"/>
      <c r="AT10" s="1276"/>
      <c r="AU10" s="1276"/>
      <c r="AV10" s="1276"/>
      <c r="AW10" s="1276"/>
      <c r="AX10" s="1276"/>
      <c r="AY10" s="1276"/>
      <c r="AZ10" s="1276"/>
      <c r="BA10" s="1276"/>
      <c r="BB10" s="1276"/>
      <c r="BC10" s="1276"/>
      <c r="BD10" s="1276"/>
      <c r="BE10" s="1276"/>
      <c r="BF10" s="1276"/>
      <c r="BG10" s="1276"/>
      <c r="BH10" s="1276"/>
      <c r="BI10" s="1276"/>
      <c r="BJ10" s="1276"/>
      <c r="BK10" s="1276"/>
      <c r="BL10" s="1276"/>
      <c r="BM10" s="1276"/>
      <c r="BN10" s="1276"/>
      <c r="BO10" s="1276"/>
      <c r="BP10" s="1276"/>
      <c r="BQ10" s="1276"/>
      <c r="BR10" s="1276"/>
      <c r="BS10" s="1276"/>
      <c r="BT10" s="1276"/>
      <c r="BU10" s="1276"/>
      <c r="BV10" s="1276"/>
      <c r="BW10" s="1276"/>
      <c r="BX10" s="1276"/>
      <c r="BY10" s="1276"/>
      <c r="BZ10" s="1276"/>
      <c r="CA10" s="1276"/>
      <c r="CB10" s="1276"/>
      <c r="CC10" s="1276"/>
      <c r="CD10" s="1276"/>
      <c r="CE10" s="1276"/>
      <c r="CF10" s="1276"/>
      <c r="CG10" s="1276"/>
      <c r="CH10" s="1276"/>
      <c r="CI10" s="1276"/>
      <c r="CJ10" s="1276"/>
      <c r="CK10" s="1276"/>
      <c r="CL10" s="1276"/>
      <c r="CM10" s="1276"/>
      <c r="CN10" s="1276"/>
      <c r="CO10" s="1276"/>
      <c r="CP10" s="1276"/>
      <c r="CQ10" s="1276"/>
      <c r="CR10" s="1276"/>
      <c r="CS10" s="1276"/>
      <c r="CT10" s="1276"/>
      <c r="CU10" s="1276"/>
      <c r="CV10" s="1276"/>
      <c r="CW10" s="1276"/>
      <c r="CX10" s="1276"/>
      <c r="CY10" s="1276"/>
      <c r="CZ10" s="1276"/>
      <c r="DA10" s="1276"/>
      <c r="DB10" s="1276"/>
      <c r="DC10" s="1276"/>
      <c r="DD10" s="1276"/>
      <c r="DE10" s="1276"/>
      <c r="DF10" s="293"/>
      <c r="DG10" s="293"/>
      <c r="DH10" s="293"/>
      <c r="DI10" s="293"/>
      <c r="DJ10" s="293"/>
      <c r="DK10" s="293"/>
      <c r="DL10" s="293"/>
      <c r="DM10" s="293"/>
      <c r="DN10" s="293"/>
      <c r="DO10" s="293"/>
      <c r="DP10" s="293"/>
      <c r="DQ10" s="293"/>
      <c r="DR10" s="293"/>
      <c r="DS10" s="293"/>
      <c r="DT10" s="293"/>
      <c r="DU10" s="293"/>
      <c r="DV10" s="293"/>
      <c r="DW10" s="293"/>
      <c r="EM10" s="292" t="s">
        <v>580</v>
      </c>
    </row>
    <row r="11" spans="1:143" s="292" customFormat="1" x14ac:dyDescent="0.15">
      <c r="A11" s="1276"/>
      <c r="B11" s="1276"/>
      <c r="C11" s="1276"/>
      <c r="D11" s="1276"/>
      <c r="E11" s="1276"/>
      <c r="F11" s="1276"/>
      <c r="G11" s="1276"/>
      <c r="H11" s="1276"/>
      <c r="I11" s="1276"/>
      <c r="J11" s="1276"/>
      <c r="K11" s="1276"/>
      <c r="L11" s="1276"/>
      <c r="M11" s="1276"/>
      <c r="N11" s="1276"/>
      <c r="O11" s="1276"/>
      <c r="P11" s="1276"/>
      <c r="Q11" s="1276"/>
      <c r="R11" s="1276"/>
      <c r="S11" s="1276"/>
      <c r="T11" s="1276"/>
      <c r="U11" s="1276"/>
      <c r="V11" s="1276"/>
      <c r="W11" s="1276"/>
      <c r="X11" s="1276"/>
      <c r="Y11" s="1276"/>
      <c r="Z11" s="1276"/>
      <c r="AA11" s="1276"/>
      <c r="AB11" s="1276"/>
      <c r="AC11" s="1276"/>
      <c r="AD11" s="1276"/>
      <c r="AE11" s="1276"/>
      <c r="AF11" s="1276"/>
      <c r="AG11" s="1276"/>
      <c r="AH11" s="1276"/>
      <c r="AI11" s="1276"/>
      <c r="AJ11" s="1276"/>
      <c r="AK11" s="1276"/>
      <c r="AL11" s="1276"/>
      <c r="AM11" s="1276"/>
      <c r="AN11" s="1276"/>
      <c r="AO11" s="1276"/>
      <c r="AP11" s="1276"/>
      <c r="AQ11" s="1276"/>
      <c r="AR11" s="1276"/>
      <c r="AS11" s="1276"/>
      <c r="AT11" s="1276"/>
      <c r="AU11" s="1276"/>
      <c r="AV11" s="1276"/>
      <c r="AW11" s="1276"/>
      <c r="AX11" s="1276"/>
      <c r="AY11" s="1276"/>
      <c r="AZ11" s="1276"/>
      <c r="BA11" s="1276"/>
      <c r="BB11" s="1276"/>
      <c r="BC11" s="1276"/>
      <c r="BD11" s="1276"/>
      <c r="BE11" s="1276"/>
      <c r="BF11" s="1276"/>
      <c r="BG11" s="1276"/>
      <c r="BH11" s="1276"/>
      <c r="BI11" s="1276"/>
      <c r="BJ11" s="1276"/>
      <c r="BK11" s="1276"/>
      <c r="BL11" s="1276"/>
      <c r="BM11" s="1276"/>
      <c r="BN11" s="1276"/>
      <c r="BO11" s="1276"/>
      <c r="BP11" s="1276"/>
      <c r="BQ11" s="1276"/>
      <c r="BR11" s="1276"/>
      <c r="BS11" s="1276"/>
      <c r="BT11" s="1276"/>
      <c r="BU11" s="1276"/>
      <c r="BV11" s="1276"/>
      <c r="BW11" s="1276"/>
      <c r="BX11" s="1276"/>
      <c r="BY11" s="1276"/>
      <c r="BZ11" s="1276"/>
      <c r="CA11" s="1276"/>
      <c r="CB11" s="1276"/>
      <c r="CC11" s="1276"/>
      <c r="CD11" s="1276"/>
      <c r="CE11" s="1276"/>
      <c r="CF11" s="1276"/>
      <c r="CG11" s="1276"/>
      <c r="CH11" s="1276"/>
      <c r="CI11" s="1276"/>
      <c r="CJ11" s="1276"/>
      <c r="CK11" s="1276"/>
      <c r="CL11" s="1276"/>
      <c r="CM11" s="1276"/>
      <c r="CN11" s="1276"/>
      <c r="CO11" s="1276"/>
      <c r="CP11" s="1276"/>
      <c r="CQ11" s="1276"/>
      <c r="CR11" s="1276"/>
      <c r="CS11" s="1276"/>
      <c r="CT11" s="1276"/>
      <c r="CU11" s="1276"/>
      <c r="CV11" s="1276"/>
      <c r="CW11" s="1276"/>
      <c r="CX11" s="1276"/>
      <c r="CY11" s="1276"/>
      <c r="CZ11" s="1276"/>
      <c r="DA11" s="1276"/>
      <c r="DB11" s="1276"/>
      <c r="DC11" s="1276"/>
      <c r="DD11" s="1276"/>
      <c r="DE11" s="1276"/>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1276"/>
      <c r="B12" s="1276"/>
      <c r="C12" s="1276"/>
      <c r="D12" s="1276"/>
      <c r="E12" s="1276"/>
      <c r="F12" s="1276"/>
      <c r="G12" s="1276"/>
      <c r="H12" s="1276"/>
      <c r="I12" s="1276"/>
      <c r="J12" s="1276"/>
      <c r="K12" s="1276"/>
      <c r="L12" s="1276"/>
      <c r="M12" s="1276"/>
      <c r="N12" s="1276"/>
      <c r="O12" s="1276"/>
      <c r="P12" s="1276"/>
      <c r="Q12" s="1276"/>
      <c r="R12" s="1276"/>
      <c r="S12" s="1276"/>
      <c r="T12" s="1276"/>
      <c r="U12" s="1276"/>
      <c r="V12" s="1276"/>
      <c r="W12" s="1276"/>
      <c r="X12" s="1276"/>
      <c r="Y12" s="1276"/>
      <c r="Z12" s="1276"/>
      <c r="AA12" s="1276"/>
      <c r="AB12" s="1276"/>
      <c r="AC12" s="1276"/>
      <c r="AD12" s="1276"/>
      <c r="AE12" s="1276"/>
      <c r="AF12" s="1276"/>
      <c r="AG12" s="1276"/>
      <c r="AH12" s="1276"/>
      <c r="AI12" s="1276"/>
      <c r="AJ12" s="1276"/>
      <c r="AK12" s="1276"/>
      <c r="AL12" s="1276"/>
      <c r="AM12" s="1276"/>
      <c r="AN12" s="1276"/>
      <c r="AO12" s="1276"/>
      <c r="AP12" s="1276"/>
      <c r="AQ12" s="1276"/>
      <c r="AR12" s="1276"/>
      <c r="AS12" s="1276"/>
      <c r="AT12" s="1276"/>
      <c r="AU12" s="1276"/>
      <c r="AV12" s="1276"/>
      <c r="AW12" s="1276"/>
      <c r="AX12" s="1276"/>
      <c r="AY12" s="1276"/>
      <c r="AZ12" s="1276"/>
      <c r="BA12" s="1276"/>
      <c r="BB12" s="1276"/>
      <c r="BC12" s="1276"/>
      <c r="BD12" s="1276"/>
      <c r="BE12" s="1276"/>
      <c r="BF12" s="1276"/>
      <c r="BG12" s="1276"/>
      <c r="BH12" s="1276"/>
      <c r="BI12" s="1276"/>
      <c r="BJ12" s="1276"/>
      <c r="BK12" s="1276"/>
      <c r="BL12" s="1276"/>
      <c r="BM12" s="1276"/>
      <c r="BN12" s="1276"/>
      <c r="BO12" s="1276"/>
      <c r="BP12" s="1276"/>
      <c r="BQ12" s="1276"/>
      <c r="BR12" s="1276"/>
      <c r="BS12" s="1276"/>
      <c r="BT12" s="1276"/>
      <c r="BU12" s="1276"/>
      <c r="BV12" s="1276"/>
      <c r="BW12" s="1276"/>
      <c r="BX12" s="1276"/>
      <c r="BY12" s="1276"/>
      <c r="BZ12" s="1276"/>
      <c r="CA12" s="1276"/>
      <c r="CB12" s="1276"/>
      <c r="CC12" s="1276"/>
      <c r="CD12" s="1276"/>
      <c r="CE12" s="1276"/>
      <c r="CF12" s="1276"/>
      <c r="CG12" s="1276"/>
      <c r="CH12" s="1276"/>
      <c r="CI12" s="1276"/>
      <c r="CJ12" s="1276"/>
      <c r="CK12" s="1276"/>
      <c r="CL12" s="1276"/>
      <c r="CM12" s="1276"/>
      <c r="CN12" s="1276"/>
      <c r="CO12" s="1276"/>
      <c r="CP12" s="1276"/>
      <c r="CQ12" s="1276"/>
      <c r="CR12" s="1276"/>
      <c r="CS12" s="1276"/>
      <c r="CT12" s="1276"/>
      <c r="CU12" s="1276"/>
      <c r="CV12" s="1276"/>
      <c r="CW12" s="1276"/>
      <c r="CX12" s="1276"/>
      <c r="CY12" s="1276"/>
      <c r="CZ12" s="1276"/>
      <c r="DA12" s="1276"/>
      <c r="DB12" s="1276"/>
      <c r="DC12" s="1276"/>
      <c r="DD12" s="1276"/>
      <c r="DE12" s="1276"/>
      <c r="DF12" s="293"/>
      <c r="DG12" s="293"/>
      <c r="DH12" s="293"/>
      <c r="DI12" s="293"/>
      <c r="DJ12" s="293"/>
      <c r="DK12" s="293"/>
      <c r="DL12" s="293"/>
      <c r="DM12" s="293"/>
      <c r="DN12" s="293"/>
      <c r="DO12" s="293"/>
      <c r="DP12" s="293"/>
      <c r="DQ12" s="293"/>
      <c r="DR12" s="293"/>
      <c r="DS12" s="293"/>
      <c r="DT12" s="293"/>
      <c r="DU12" s="293"/>
      <c r="DV12" s="293"/>
      <c r="DW12" s="293"/>
      <c r="EM12" s="292" t="s">
        <v>580</v>
      </c>
    </row>
    <row r="13" spans="1:143" s="292" customFormat="1" x14ac:dyDescent="0.15">
      <c r="A13" s="1276"/>
      <c r="B13" s="1276"/>
      <c r="C13" s="1276"/>
      <c r="D13" s="1276"/>
      <c r="E13" s="1276"/>
      <c r="F13" s="1276"/>
      <c r="G13" s="1276"/>
      <c r="H13" s="1276"/>
      <c r="I13" s="1276"/>
      <c r="J13" s="1276"/>
      <c r="K13" s="1276"/>
      <c r="L13" s="1276"/>
      <c r="M13" s="1276"/>
      <c r="N13" s="1276"/>
      <c r="O13" s="1276"/>
      <c r="P13" s="1276"/>
      <c r="Q13" s="1276"/>
      <c r="R13" s="1276"/>
      <c r="S13" s="1276"/>
      <c r="T13" s="1276"/>
      <c r="U13" s="1276"/>
      <c r="V13" s="1276"/>
      <c r="W13" s="1276"/>
      <c r="X13" s="1276"/>
      <c r="Y13" s="1276"/>
      <c r="Z13" s="1276"/>
      <c r="AA13" s="1276"/>
      <c r="AB13" s="1276"/>
      <c r="AC13" s="1276"/>
      <c r="AD13" s="1276"/>
      <c r="AE13" s="1276"/>
      <c r="AF13" s="1276"/>
      <c r="AG13" s="1276"/>
      <c r="AH13" s="1276"/>
      <c r="AI13" s="1276"/>
      <c r="AJ13" s="1276"/>
      <c r="AK13" s="1276"/>
      <c r="AL13" s="1276"/>
      <c r="AM13" s="1276"/>
      <c r="AN13" s="1276"/>
      <c r="AO13" s="1276"/>
      <c r="AP13" s="1276"/>
      <c r="AQ13" s="1276"/>
      <c r="AR13" s="1276"/>
      <c r="AS13" s="1276"/>
      <c r="AT13" s="1276"/>
      <c r="AU13" s="1276"/>
      <c r="AV13" s="1276"/>
      <c r="AW13" s="1276"/>
      <c r="AX13" s="1276"/>
      <c r="AY13" s="1276"/>
      <c r="AZ13" s="1276"/>
      <c r="BA13" s="1276"/>
      <c r="BB13" s="1276"/>
      <c r="BC13" s="1276"/>
      <c r="BD13" s="1276"/>
      <c r="BE13" s="1276"/>
      <c r="BF13" s="1276"/>
      <c r="BG13" s="1276"/>
      <c r="BH13" s="1276"/>
      <c r="BI13" s="1276"/>
      <c r="BJ13" s="1276"/>
      <c r="BK13" s="1276"/>
      <c r="BL13" s="1276"/>
      <c r="BM13" s="1276"/>
      <c r="BN13" s="1276"/>
      <c r="BO13" s="1276"/>
      <c r="BP13" s="1276"/>
      <c r="BQ13" s="1276"/>
      <c r="BR13" s="1276"/>
      <c r="BS13" s="1276"/>
      <c r="BT13" s="1276"/>
      <c r="BU13" s="1276"/>
      <c r="BV13" s="1276"/>
      <c r="BW13" s="1276"/>
      <c r="BX13" s="1276"/>
      <c r="BY13" s="1276"/>
      <c r="BZ13" s="1276"/>
      <c r="CA13" s="1276"/>
      <c r="CB13" s="1276"/>
      <c r="CC13" s="1276"/>
      <c r="CD13" s="1276"/>
      <c r="CE13" s="1276"/>
      <c r="CF13" s="1276"/>
      <c r="CG13" s="1276"/>
      <c r="CH13" s="1276"/>
      <c r="CI13" s="1276"/>
      <c r="CJ13" s="1276"/>
      <c r="CK13" s="1276"/>
      <c r="CL13" s="1276"/>
      <c r="CM13" s="1276"/>
      <c r="CN13" s="1276"/>
      <c r="CO13" s="1276"/>
      <c r="CP13" s="1276"/>
      <c r="CQ13" s="1276"/>
      <c r="CR13" s="1276"/>
      <c r="CS13" s="1276"/>
      <c r="CT13" s="1276"/>
      <c r="CU13" s="1276"/>
      <c r="CV13" s="1276"/>
      <c r="CW13" s="1276"/>
      <c r="CX13" s="1276"/>
      <c r="CY13" s="1276"/>
      <c r="CZ13" s="1276"/>
      <c r="DA13" s="1276"/>
      <c r="DB13" s="1276"/>
      <c r="DC13" s="1276"/>
      <c r="DD13" s="1276"/>
      <c r="DE13" s="1276"/>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1276"/>
      <c r="B14" s="1276"/>
      <c r="C14" s="1276"/>
      <c r="D14" s="1276"/>
      <c r="E14" s="1276"/>
      <c r="F14" s="1276"/>
      <c r="G14" s="1276"/>
      <c r="H14" s="1276"/>
      <c r="I14" s="1276"/>
      <c r="J14" s="1276"/>
      <c r="K14" s="1276"/>
      <c r="L14" s="1276"/>
      <c r="M14" s="1276"/>
      <c r="N14" s="1276"/>
      <c r="O14" s="1276"/>
      <c r="P14" s="1276"/>
      <c r="Q14" s="1276"/>
      <c r="R14" s="1276"/>
      <c r="S14" s="1276"/>
      <c r="T14" s="1276"/>
      <c r="U14" s="1276"/>
      <c r="V14" s="1276"/>
      <c r="W14" s="1276"/>
      <c r="X14" s="1276"/>
      <c r="Y14" s="1276"/>
      <c r="Z14" s="1276"/>
      <c r="AA14" s="1276"/>
      <c r="AB14" s="1276"/>
      <c r="AC14" s="1276"/>
      <c r="AD14" s="1276"/>
      <c r="AE14" s="1276"/>
      <c r="AF14" s="1276"/>
      <c r="AG14" s="1276"/>
      <c r="AH14" s="1276"/>
      <c r="AI14" s="1276"/>
      <c r="AJ14" s="1276"/>
      <c r="AK14" s="1276"/>
      <c r="AL14" s="1276"/>
      <c r="AM14" s="1276"/>
      <c r="AN14" s="1276"/>
      <c r="AO14" s="1276"/>
      <c r="AP14" s="1276"/>
      <c r="AQ14" s="1276"/>
      <c r="AR14" s="1276"/>
      <c r="AS14" s="1276"/>
      <c r="AT14" s="1276"/>
      <c r="AU14" s="1276"/>
      <c r="AV14" s="1276"/>
      <c r="AW14" s="1276"/>
      <c r="AX14" s="1276"/>
      <c r="AY14" s="1276"/>
      <c r="AZ14" s="1276"/>
      <c r="BA14" s="1276"/>
      <c r="BB14" s="1276"/>
      <c r="BC14" s="1276"/>
      <c r="BD14" s="1276"/>
      <c r="BE14" s="1276"/>
      <c r="BF14" s="1276"/>
      <c r="BG14" s="1276"/>
      <c r="BH14" s="1276"/>
      <c r="BI14" s="1276"/>
      <c r="BJ14" s="1276"/>
      <c r="BK14" s="1276"/>
      <c r="BL14" s="1276"/>
      <c r="BM14" s="1276"/>
      <c r="BN14" s="1276"/>
      <c r="BO14" s="1276"/>
      <c r="BP14" s="1276"/>
      <c r="BQ14" s="1276"/>
      <c r="BR14" s="1276"/>
      <c r="BS14" s="1276"/>
      <c r="BT14" s="1276"/>
      <c r="BU14" s="1276"/>
      <c r="BV14" s="1276"/>
      <c r="BW14" s="1276"/>
      <c r="BX14" s="1276"/>
      <c r="BY14" s="1276"/>
      <c r="BZ14" s="1276"/>
      <c r="CA14" s="1276"/>
      <c r="CB14" s="1276"/>
      <c r="CC14" s="1276"/>
      <c r="CD14" s="1276"/>
      <c r="CE14" s="1276"/>
      <c r="CF14" s="1276"/>
      <c r="CG14" s="1276"/>
      <c r="CH14" s="1276"/>
      <c r="CI14" s="1276"/>
      <c r="CJ14" s="1276"/>
      <c r="CK14" s="1276"/>
      <c r="CL14" s="1276"/>
      <c r="CM14" s="1276"/>
      <c r="CN14" s="1276"/>
      <c r="CO14" s="1276"/>
      <c r="CP14" s="1276"/>
      <c r="CQ14" s="1276"/>
      <c r="CR14" s="1276"/>
      <c r="CS14" s="1276"/>
      <c r="CT14" s="1276"/>
      <c r="CU14" s="1276"/>
      <c r="CV14" s="1276"/>
      <c r="CW14" s="1276"/>
      <c r="CX14" s="1276"/>
      <c r="CY14" s="1276"/>
      <c r="CZ14" s="1276"/>
      <c r="DA14" s="1276"/>
      <c r="DB14" s="1276"/>
      <c r="DC14" s="1276"/>
      <c r="DD14" s="1276"/>
      <c r="DE14" s="1276"/>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1275"/>
      <c r="B15" s="1276"/>
      <c r="C15" s="1276"/>
      <c r="D15" s="1276"/>
      <c r="E15" s="1276"/>
      <c r="F15" s="1276"/>
      <c r="G15" s="1276"/>
      <c r="H15" s="1276"/>
      <c r="I15" s="1276"/>
      <c r="J15" s="1276"/>
      <c r="K15" s="1276"/>
      <c r="L15" s="1276"/>
      <c r="M15" s="1276"/>
      <c r="N15" s="1276"/>
      <c r="O15" s="1276"/>
      <c r="P15" s="1276"/>
      <c r="Q15" s="1276"/>
      <c r="R15" s="1276"/>
      <c r="S15" s="1276"/>
      <c r="T15" s="1276"/>
      <c r="U15" s="1276"/>
      <c r="V15" s="1276"/>
      <c r="W15" s="1276"/>
      <c r="X15" s="1276"/>
      <c r="Y15" s="1276"/>
      <c r="Z15" s="1276"/>
      <c r="AA15" s="1276"/>
      <c r="AB15" s="1276"/>
      <c r="AC15" s="1276"/>
      <c r="AD15" s="1276"/>
      <c r="AE15" s="1276"/>
      <c r="AF15" s="1276"/>
      <c r="AG15" s="1276"/>
      <c r="AH15" s="1276"/>
      <c r="AI15" s="1276"/>
      <c r="AJ15" s="1276"/>
      <c r="AK15" s="1276"/>
      <c r="AL15" s="1276"/>
      <c r="AM15" s="1276"/>
      <c r="AN15" s="1276"/>
      <c r="AO15" s="1276"/>
      <c r="AP15" s="1276"/>
      <c r="AQ15" s="1276"/>
      <c r="AR15" s="1276"/>
      <c r="AS15" s="1276"/>
      <c r="AT15" s="1276"/>
      <c r="AU15" s="1276"/>
      <c r="AV15" s="1276"/>
      <c r="AW15" s="1276"/>
      <c r="AX15" s="1276"/>
      <c r="AY15" s="1276"/>
      <c r="AZ15" s="1276"/>
      <c r="BA15" s="1276"/>
      <c r="BB15" s="1276"/>
      <c r="BC15" s="1276"/>
      <c r="BD15" s="1276"/>
      <c r="BE15" s="1276"/>
      <c r="BF15" s="1276"/>
      <c r="BG15" s="1276"/>
      <c r="BH15" s="1276"/>
      <c r="BI15" s="1276"/>
      <c r="BJ15" s="1276"/>
      <c r="BK15" s="1276"/>
      <c r="BL15" s="1276"/>
      <c r="BM15" s="1276"/>
      <c r="BN15" s="1276"/>
      <c r="BO15" s="1276"/>
      <c r="BP15" s="1276"/>
      <c r="BQ15" s="1276"/>
      <c r="BR15" s="1276"/>
      <c r="BS15" s="1276"/>
      <c r="BT15" s="1276"/>
      <c r="BU15" s="1276"/>
      <c r="BV15" s="1276"/>
      <c r="BW15" s="1276"/>
      <c r="BX15" s="1276"/>
      <c r="BY15" s="1276"/>
      <c r="BZ15" s="1276"/>
      <c r="CA15" s="1276"/>
      <c r="CB15" s="1276"/>
      <c r="CC15" s="1276"/>
      <c r="CD15" s="1276"/>
      <c r="CE15" s="1276"/>
      <c r="CF15" s="1276"/>
      <c r="CG15" s="1276"/>
      <c r="CH15" s="1276"/>
      <c r="CI15" s="1276"/>
      <c r="CJ15" s="1276"/>
      <c r="CK15" s="1276"/>
      <c r="CL15" s="1276"/>
      <c r="CM15" s="1276"/>
      <c r="CN15" s="1276"/>
      <c r="CO15" s="1276"/>
      <c r="CP15" s="1276"/>
      <c r="CQ15" s="1276"/>
      <c r="CR15" s="1276"/>
      <c r="CS15" s="1276"/>
      <c r="CT15" s="1276"/>
      <c r="CU15" s="1276"/>
      <c r="CV15" s="1276"/>
      <c r="CW15" s="1276"/>
      <c r="CX15" s="1276"/>
      <c r="CY15" s="1276"/>
      <c r="CZ15" s="1276"/>
      <c r="DA15" s="1276"/>
      <c r="DB15" s="1276"/>
      <c r="DC15" s="1276"/>
      <c r="DD15" s="1276"/>
      <c r="DE15" s="1276"/>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1275"/>
      <c r="B16" s="1276"/>
      <c r="C16" s="1276"/>
      <c r="D16" s="1276"/>
      <c r="E16" s="1276"/>
      <c r="F16" s="1276"/>
      <c r="G16" s="1276"/>
      <c r="H16" s="1276"/>
      <c r="I16" s="1276"/>
      <c r="J16" s="1276"/>
      <c r="K16" s="1276"/>
      <c r="L16" s="1276"/>
      <c r="M16" s="1276"/>
      <c r="N16" s="1276"/>
      <c r="O16" s="1276"/>
      <c r="P16" s="1276"/>
      <c r="Q16" s="1276"/>
      <c r="R16" s="1276"/>
      <c r="S16" s="1276"/>
      <c r="T16" s="1276"/>
      <c r="U16" s="1276"/>
      <c r="V16" s="1276"/>
      <c r="W16" s="1276"/>
      <c r="X16" s="1276"/>
      <c r="Y16" s="1276"/>
      <c r="Z16" s="1276"/>
      <c r="AA16" s="1276"/>
      <c r="AB16" s="1276"/>
      <c r="AC16" s="1276"/>
      <c r="AD16" s="1276"/>
      <c r="AE16" s="1276"/>
      <c r="AF16" s="1276"/>
      <c r="AG16" s="1276"/>
      <c r="AH16" s="1276"/>
      <c r="AI16" s="1276"/>
      <c r="AJ16" s="1276"/>
      <c r="AK16" s="1276"/>
      <c r="AL16" s="1276"/>
      <c r="AM16" s="1276"/>
      <c r="AN16" s="1276"/>
      <c r="AO16" s="1276"/>
      <c r="AP16" s="1276"/>
      <c r="AQ16" s="1276"/>
      <c r="AR16" s="1276"/>
      <c r="AS16" s="1276"/>
      <c r="AT16" s="1276"/>
      <c r="AU16" s="1276"/>
      <c r="AV16" s="1276"/>
      <c r="AW16" s="1276"/>
      <c r="AX16" s="1276"/>
      <c r="AY16" s="1276"/>
      <c r="AZ16" s="1276"/>
      <c r="BA16" s="1276"/>
      <c r="BB16" s="1276"/>
      <c r="BC16" s="1276"/>
      <c r="BD16" s="1276"/>
      <c r="BE16" s="1276"/>
      <c r="BF16" s="1276"/>
      <c r="BG16" s="1276"/>
      <c r="BH16" s="1276"/>
      <c r="BI16" s="1276"/>
      <c r="BJ16" s="1276"/>
      <c r="BK16" s="1276"/>
      <c r="BL16" s="1276"/>
      <c r="BM16" s="1276"/>
      <c r="BN16" s="1276"/>
      <c r="BO16" s="1276"/>
      <c r="BP16" s="1276"/>
      <c r="BQ16" s="1276"/>
      <c r="BR16" s="1276"/>
      <c r="BS16" s="1276"/>
      <c r="BT16" s="1276"/>
      <c r="BU16" s="1276"/>
      <c r="BV16" s="1276"/>
      <c r="BW16" s="1276"/>
      <c r="BX16" s="1276"/>
      <c r="BY16" s="1276"/>
      <c r="BZ16" s="1276"/>
      <c r="CA16" s="1276"/>
      <c r="CB16" s="1276"/>
      <c r="CC16" s="1276"/>
      <c r="CD16" s="1276"/>
      <c r="CE16" s="1276"/>
      <c r="CF16" s="1276"/>
      <c r="CG16" s="1276"/>
      <c r="CH16" s="1276"/>
      <c r="CI16" s="1276"/>
      <c r="CJ16" s="1276"/>
      <c r="CK16" s="1276"/>
      <c r="CL16" s="1276"/>
      <c r="CM16" s="1276"/>
      <c r="CN16" s="1276"/>
      <c r="CO16" s="1276"/>
      <c r="CP16" s="1276"/>
      <c r="CQ16" s="1276"/>
      <c r="CR16" s="1276"/>
      <c r="CS16" s="1276"/>
      <c r="CT16" s="1276"/>
      <c r="CU16" s="1276"/>
      <c r="CV16" s="1276"/>
      <c r="CW16" s="1276"/>
      <c r="CX16" s="1276"/>
      <c r="CY16" s="1276"/>
      <c r="CZ16" s="1276"/>
      <c r="DA16" s="1276"/>
      <c r="DB16" s="1276"/>
      <c r="DC16" s="1276"/>
      <c r="DD16" s="1276"/>
      <c r="DE16" s="1276"/>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1275"/>
      <c r="B17" s="1276"/>
      <c r="C17" s="1276"/>
      <c r="D17" s="1276"/>
      <c r="E17" s="1276"/>
      <c r="F17" s="1276"/>
      <c r="G17" s="1276"/>
      <c r="H17" s="1276"/>
      <c r="I17" s="1276"/>
      <c r="J17" s="1276"/>
      <c r="K17" s="1276"/>
      <c r="L17" s="1276"/>
      <c r="M17" s="1276"/>
      <c r="N17" s="1276"/>
      <c r="O17" s="1276"/>
      <c r="P17" s="1276"/>
      <c r="Q17" s="1276"/>
      <c r="R17" s="1276"/>
      <c r="S17" s="1276"/>
      <c r="T17" s="1276"/>
      <c r="U17" s="1276"/>
      <c r="V17" s="1276"/>
      <c r="W17" s="1276"/>
      <c r="X17" s="1276"/>
      <c r="Y17" s="1276"/>
      <c r="Z17" s="1276"/>
      <c r="AA17" s="1276"/>
      <c r="AB17" s="1276"/>
      <c r="AC17" s="1276"/>
      <c r="AD17" s="1276"/>
      <c r="AE17" s="1276"/>
      <c r="AF17" s="1276"/>
      <c r="AG17" s="1276"/>
      <c r="AH17" s="1276"/>
      <c r="AI17" s="1276"/>
      <c r="AJ17" s="1276"/>
      <c r="AK17" s="1276"/>
      <c r="AL17" s="1276"/>
      <c r="AM17" s="1276"/>
      <c r="AN17" s="1276"/>
      <c r="AO17" s="1276"/>
      <c r="AP17" s="1276"/>
      <c r="AQ17" s="1276"/>
      <c r="AR17" s="1276"/>
      <c r="AS17" s="1276"/>
      <c r="AT17" s="1276"/>
      <c r="AU17" s="1276"/>
      <c r="AV17" s="1276"/>
      <c r="AW17" s="1276"/>
      <c r="AX17" s="1276"/>
      <c r="AY17" s="1276"/>
      <c r="AZ17" s="1276"/>
      <c r="BA17" s="1276"/>
      <c r="BB17" s="1276"/>
      <c r="BC17" s="1276"/>
      <c r="BD17" s="1276"/>
      <c r="BE17" s="1276"/>
      <c r="BF17" s="1276"/>
      <c r="BG17" s="1276"/>
      <c r="BH17" s="1276"/>
      <c r="BI17" s="1276"/>
      <c r="BJ17" s="1276"/>
      <c r="BK17" s="1276"/>
      <c r="BL17" s="1276"/>
      <c r="BM17" s="1276"/>
      <c r="BN17" s="1276"/>
      <c r="BO17" s="1276"/>
      <c r="BP17" s="1276"/>
      <c r="BQ17" s="1276"/>
      <c r="BR17" s="1276"/>
      <c r="BS17" s="1276"/>
      <c r="BT17" s="1276"/>
      <c r="BU17" s="1276"/>
      <c r="BV17" s="1276"/>
      <c r="BW17" s="1276"/>
      <c r="BX17" s="1276"/>
      <c r="BY17" s="1276"/>
      <c r="BZ17" s="1276"/>
      <c r="CA17" s="1276"/>
      <c r="CB17" s="1276"/>
      <c r="CC17" s="1276"/>
      <c r="CD17" s="1276"/>
      <c r="CE17" s="1276"/>
      <c r="CF17" s="1276"/>
      <c r="CG17" s="1276"/>
      <c r="CH17" s="1276"/>
      <c r="CI17" s="1276"/>
      <c r="CJ17" s="1276"/>
      <c r="CK17" s="1276"/>
      <c r="CL17" s="1276"/>
      <c r="CM17" s="1276"/>
      <c r="CN17" s="1276"/>
      <c r="CO17" s="1276"/>
      <c r="CP17" s="1276"/>
      <c r="CQ17" s="1276"/>
      <c r="CR17" s="1276"/>
      <c r="CS17" s="1276"/>
      <c r="CT17" s="1276"/>
      <c r="CU17" s="1276"/>
      <c r="CV17" s="1276"/>
      <c r="CW17" s="1276"/>
      <c r="CX17" s="1276"/>
      <c r="CY17" s="1276"/>
      <c r="CZ17" s="1276"/>
      <c r="DA17" s="1276"/>
      <c r="DB17" s="1276"/>
      <c r="DC17" s="1276"/>
      <c r="DD17" s="1276"/>
      <c r="DE17" s="1276"/>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1275"/>
      <c r="B18" s="1276"/>
      <c r="C18" s="1276"/>
      <c r="D18" s="1276"/>
      <c r="E18" s="1276"/>
      <c r="F18" s="1276"/>
      <c r="G18" s="1276"/>
      <c r="H18" s="1276"/>
      <c r="I18" s="1276"/>
      <c r="J18" s="1276"/>
      <c r="K18" s="1276"/>
      <c r="L18" s="1276"/>
      <c r="M18" s="1276"/>
      <c r="N18" s="1276"/>
      <c r="O18" s="1276"/>
      <c r="P18" s="1276"/>
      <c r="Q18" s="1276"/>
      <c r="R18" s="1276"/>
      <c r="S18" s="1276"/>
      <c r="T18" s="1276"/>
      <c r="U18" s="1276"/>
      <c r="V18" s="1276"/>
      <c r="W18" s="1276"/>
      <c r="X18" s="1276"/>
      <c r="Y18" s="1276"/>
      <c r="Z18" s="1276"/>
      <c r="AA18" s="1276"/>
      <c r="AB18" s="1276"/>
      <c r="AC18" s="1276"/>
      <c r="AD18" s="1276"/>
      <c r="AE18" s="1276"/>
      <c r="AF18" s="1276"/>
      <c r="AG18" s="1276"/>
      <c r="AH18" s="1276"/>
      <c r="AI18" s="1276"/>
      <c r="AJ18" s="1276"/>
      <c r="AK18" s="1276"/>
      <c r="AL18" s="1276"/>
      <c r="AM18" s="1276"/>
      <c r="AN18" s="1276"/>
      <c r="AO18" s="1276"/>
      <c r="AP18" s="1276"/>
      <c r="AQ18" s="1276"/>
      <c r="AR18" s="1276"/>
      <c r="AS18" s="1276"/>
      <c r="AT18" s="1276"/>
      <c r="AU18" s="1276"/>
      <c r="AV18" s="1276"/>
      <c r="AW18" s="1276"/>
      <c r="AX18" s="1276"/>
      <c r="AY18" s="1276"/>
      <c r="AZ18" s="1276"/>
      <c r="BA18" s="1276"/>
      <c r="BB18" s="1276"/>
      <c r="BC18" s="1276"/>
      <c r="BD18" s="1276"/>
      <c r="BE18" s="1276"/>
      <c r="BF18" s="1276"/>
      <c r="BG18" s="1276"/>
      <c r="BH18" s="1276"/>
      <c r="BI18" s="1276"/>
      <c r="BJ18" s="1276"/>
      <c r="BK18" s="1276"/>
      <c r="BL18" s="1276"/>
      <c r="BM18" s="1276"/>
      <c r="BN18" s="1276"/>
      <c r="BO18" s="1276"/>
      <c r="BP18" s="1276"/>
      <c r="BQ18" s="1276"/>
      <c r="BR18" s="1276"/>
      <c r="BS18" s="1276"/>
      <c r="BT18" s="1276"/>
      <c r="BU18" s="1276"/>
      <c r="BV18" s="1276"/>
      <c r="BW18" s="1276"/>
      <c r="BX18" s="1276"/>
      <c r="BY18" s="1276"/>
      <c r="BZ18" s="1276"/>
      <c r="CA18" s="1276"/>
      <c r="CB18" s="1276"/>
      <c r="CC18" s="1276"/>
      <c r="CD18" s="1276"/>
      <c r="CE18" s="1276"/>
      <c r="CF18" s="1276"/>
      <c r="CG18" s="1276"/>
      <c r="CH18" s="1276"/>
      <c r="CI18" s="1276"/>
      <c r="CJ18" s="1276"/>
      <c r="CK18" s="1276"/>
      <c r="CL18" s="1276"/>
      <c r="CM18" s="1276"/>
      <c r="CN18" s="1276"/>
      <c r="CO18" s="1276"/>
      <c r="CP18" s="1276"/>
      <c r="CQ18" s="1276"/>
      <c r="CR18" s="1276"/>
      <c r="CS18" s="1276"/>
      <c r="CT18" s="1276"/>
      <c r="CU18" s="1276"/>
      <c r="CV18" s="1276"/>
      <c r="CW18" s="1276"/>
      <c r="CX18" s="1276"/>
      <c r="CY18" s="1276"/>
      <c r="CZ18" s="1276"/>
      <c r="DA18" s="1276"/>
      <c r="DB18" s="1276"/>
      <c r="DC18" s="1276"/>
      <c r="DD18" s="1276"/>
      <c r="DE18" s="1276"/>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1275"/>
      <c r="DE19" s="1275"/>
    </row>
    <row r="20" spans="1:351" x14ac:dyDescent="0.15">
      <c r="DD20" s="1275"/>
      <c r="DE20" s="1275"/>
    </row>
    <row r="21" spans="1:351" ht="17.25" x14ac:dyDescent="0.15">
      <c r="B21" s="1277"/>
      <c r="C21" s="1278"/>
      <c r="D21" s="1278"/>
      <c r="E21" s="1278"/>
      <c r="F21" s="1278"/>
      <c r="G21" s="1278"/>
      <c r="H21" s="1278"/>
      <c r="I21" s="1278"/>
      <c r="J21" s="1278"/>
      <c r="K21" s="1278"/>
      <c r="L21" s="1278"/>
      <c r="M21" s="1278"/>
      <c r="N21" s="1279"/>
      <c r="O21" s="1278"/>
      <c r="P21" s="1278"/>
      <c r="Q21" s="1278"/>
      <c r="R21" s="1278"/>
      <c r="S21" s="1278"/>
      <c r="T21" s="1278"/>
      <c r="U21" s="1278"/>
      <c r="V21" s="1278"/>
      <c r="W21" s="1278"/>
      <c r="X21" s="1278"/>
      <c r="Y21" s="1278"/>
      <c r="Z21" s="1278"/>
      <c r="AA21" s="1278"/>
      <c r="AB21" s="1278"/>
      <c r="AC21" s="1278"/>
      <c r="AD21" s="1278"/>
      <c r="AE21" s="1278"/>
      <c r="AF21" s="1278"/>
      <c r="AG21" s="1278"/>
      <c r="AH21" s="1278"/>
      <c r="AI21" s="1278"/>
      <c r="AJ21" s="1278"/>
      <c r="AK21" s="1278"/>
      <c r="AL21" s="1278"/>
      <c r="AM21" s="1278"/>
      <c r="AN21" s="1278"/>
      <c r="AO21" s="1278"/>
      <c r="AP21" s="1278"/>
      <c r="AQ21" s="1278"/>
      <c r="AR21" s="1278"/>
      <c r="AS21" s="1278"/>
      <c r="AT21" s="1279"/>
      <c r="AU21" s="1278"/>
      <c r="AV21" s="1278"/>
      <c r="AW21" s="1278"/>
      <c r="AX21" s="1278"/>
      <c r="AY21" s="1278"/>
      <c r="AZ21" s="1278"/>
      <c r="BA21" s="1278"/>
      <c r="BB21" s="1278"/>
      <c r="BC21" s="1278"/>
      <c r="BD21" s="1278"/>
      <c r="BE21" s="1278"/>
      <c r="BF21" s="1279"/>
      <c r="BG21" s="1278"/>
      <c r="BH21" s="1278"/>
      <c r="BI21" s="1278"/>
      <c r="BJ21" s="1278"/>
      <c r="BK21" s="1278"/>
      <c r="BL21" s="1278"/>
      <c r="BM21" s="1278"/>
      <c r="BN21" s="1278"/>
      <c r="BO21" s="1278"/>
      <c r="BP21" s="1278"/>
      <c r="BQ21" s="1278"/>
      <c r="BR21" s="1279"/>
      <c r="BS21" s="1278"/>
      <c r="BT21" s="1278"/>
      <c r="BU21" s="1278"/>
      <c r="BV21" s="1278"/>
      <c r="BW21" s="1278"/>
      <c r="BX21" s="1278"/>
      <c r="BY21" s="1278"/>
      <c r="BZ21" s="1278"/>
      <c r="CA21" s="1278"/>
      <c r="CB21" s="1278"/>
      <c r="CC21" s="1278"/>
      <c r="CD21" s="1279"/>
      <c r="CE21" s="1278"/>
      <c r="CF21" s="1278"/>
      <c r="CG21" s="1278"/>
      <c r="CH21" s="1278"/>
      <c r="CI21" s="1278"/>
      <c r="CJ21" s="1278"/>
      <c r="CK21" s="1278"/>
      <c r="CL21" s="1278"/>
      <c r="CM21" s="1278"/>
      <c r="CN21" s="1278"/>
      <c r="CO21" s="1278"/>
      <c r="CP21" s="1279"/>
      <c r="CQ21" s="1278"/>
      <c r="CR21" s="1278"/>
      <c r="CS21" s="1278"/>
      <c r="CT21" s="1278"/>
      <c r="CU21" s="1278"/>
      <c r="CV21" s="1278"/>
      <c r="CW21" s="1278"/>
      <c r="CX21" s="1278"/>
      <c r="CY21" s="1278"/>
      <c r="CZ21" s="1278"/>
      <c r="DA21" s="1278"/>
      <c r="DB21" s="1279"/>
      <c r="DC21" s="1278"/>
      <c r="DD21" s="1280"/>
      <c r="DE21" s="1275"/>
      <c r="MM21" s="1281"/>
    </row>
    <row r="22" spans="1:351" ht="17.25" x14ac:dyDescent="0.15">
      <c r="B22" s="1282"/>
      <c r="MM22" s="1281"/>
    </row>
    <row r="23" spans="1:351" x14ac:dyDescent="0.15">
      <c r="B23" s="1282"/>
    </row>
    <row r="24" spans="1:351" x14ac:dyDescent="0.15">
      <c r="B24" s="1282"/>
    </row>
    <row r="25" spans="1:351" x14ac:dyDescent="0.15">
      <c r="B25" s="1282"/>
    </row>
    <row r="26" spans="1:351" x14ac:dyDescent="0.15">
      <c r="B26" s="1282"/>
    </row>
    <row r="27" spans="1:351" x14ac:dyDescent="0.15">
      <c r="B27" s="1282"/>
    </row>
    <row r="28" spans="1:351" x14ac:dyDescent="0.15">
      <c r="B28" s="1282"/>
    </row>
    <row r="29" spans="1:351" x14ac:dyDescent="0.15">
      <c r="B29" s="1282"/>
    </row>
    <row r="30" spans="1:351" x14ac:dyDescent="0.15">
      <c r="B30" s="1282"/>
    </row>
    <row r="31" spans="1:351" x14ac:dyDescent="0.15">
      <c r="B31" s="1282"/>
    </row>
    <row r="32" spans="1:351" x14ac:dyDescent="0.15">
      <c r="B32" s="1282"/>
    </row>
    <row r="33" spans="2:109" x14ac:dyDescent="0.15">
      <c r="B33" s="1282"/>
    </row>
    <row r="34" spans="2:109" x14ac:dyDescent="0.15">
      <c r="B34" s="1282"/>
    </row>
    <row r="35" spans="2:109" x14ac:dyDescent="0.15">
      <c r="B35" s="1282"/>
    </row>
    <row r="36" spans="2:109" x14ac:dyDescent="0.15">
      <c r="B36" s="1282"/>
    </row>
    <row r="37" spans="2:109" x14ac:dyDescent="0.15">
      <c r="B37" s="1282"/>
    </row>
    <row r="38" spans="2:109" x14ac:dyDescent="0.15">
      <c r="B38" s="1282"/>
    </row>
    <row r="39" spans="2:109" x14ac:dyDescent="0.15">
      <c r="B39" s="1284"/>
      <c r="C39" s="1285"/>
      <c r="D39" s="1285"/>
      <c r="E39" s="1285"/>
      <c r="F39" s="1285"/>
      <c r="G39" s="1285"/>
      <c r="H39" s="1285"/>
      <c r="I39" s="1285"/>
      <c r="J39" s="1285"/>
      <c r="K39" s="1285"/>
      <c r="L39" s="1285"/>
      <c r="M39" s="1285"/>
      <c r="N39" s="1285"/>
      <c r="O39" s="1285"/>
      <c r="P39" s="1285"/>
      <c r="Q39" s="1285"/>
      <c r="R39" s="1285"/>
      <c r="S39" s="1285"/>
      <c r="T39" s="1285"/>
      <c r="U39" s="1285"/>
      <c r="V39" s="1285"/>
      <c r="W39" s="1285"/>
      <c r="X39" s="1285"/>
      <c r="Y39" s="1285"/>
      <c r="Z39" s="1285"/>
      <c r="AA39" s="1285"/>
      <c r="AB39" s="1285"/>
      <c r="AC39" s="1285"/>
      <c r="AD39" s="1285"/>
      <c r="AE39" s="1285"/>
      <c r="AF39" s="1285"/>
      <c r="AG39" s="1285"/>
      <c r="AH39" s="1285"/>
      <c r="AI39" s="1285"/>
      <c r="AJ39" s="1285"/>
      <c r="AK39" s="1285"/>
      <c r="AL39" s="1285"/>
      <c r="AM39" s="1285"/>
      <c r="AN39" s="1285"/>
      <c r="AO39" s="1285"/>
      <c r="AP39" s="1285"/>
      <c r="AQ39" s="1285"/>
      <c r="AR39" s="1285"/>
      <c r="AS39" s="1285"/>
      <c r="AT39" s="1285"/>
      <c r="AU39" s="1285"/>
      <c r="AV39" s="1285"/>
      <c r="AW39" s="1285"/>
      <c r="AX39" s="1285"/>
      <c r="AY39" s="1285"/>
      <c r="AZ39" s="1285"/>
      <c r="BA39" s="1285"/>
      <c r="BB39" s="1285"/>
      <c r="BC39" s="1285"/>
      <c r="BD39" s="1285"/>
      <c r="BE39" s="1285"/>
      <c r="BF39" s="1285"/>
      <c r="BG39" s="1285"/>
      <c r="BH39" s="1285"/>
      <c r="BI39" s="1285"/>
      <c r="BJ39" s="1285"/>
      <c r="BK39" s="1285"/>
      <c r="BL39" s="1285"/>
      <c r="BM39" s="1285"/>
      <c r="BN39" s="1285"/>
      <c r="BO39" s="1285"/>
      <c r="BP39" s="1285"/>
      <c r="BQ39" s="1285"/>
      <c r="BR39" s="1285"/>
      <c r="BS39" s="1285"/>
      <c r="BT39" s="1285"/>
      <c r="BU39" s="1285"/>
      <c r="BV39" s="1285"/>
      <c r="BW39" s="1285"/>
      <c r="BX39" s="1285"/>
      <c r="BY39" s="1285"/>
      <c r="BZ39" s="1285"/>
      <c r="CA39" s="1285"/>
      <c r="CB39" s="1285"/>
      <c r="CC39" s="1285"/>
      <c r="CD39" s="1285"/>
      <c r="CE39" s="1285"/>
      <c r="CF39" s="1285"/>
      <c r="CG39" s="1285"/>
      <c r="CH39" s="1285"/>
      <c r="CI39" s="1285"/>
      <c r="CJ39" s="1285"/>
      <c r="CK39" s="1285"/>
      <c r="CL39" s="1285"/>
      <c r="CM39" s="1285"/>
      <c r="CN39" s="1285"/>
      <c r="CO39" s="1285"/>
      <c r="CP39" s="1285"/>
      <c r="CQ39" s="1285"/>
      <c r="CR39" s="1285"/>
      <c r="CS39" s="1285"/>
      <c r="CT39" s="1285"/>
      <c r="CU39" s="1285"/>
      <c r="CV39" s="1285"/>
      <c r="CW39" s="1285"/>
      <c r="CX39" s="1285"/>
      <c r="CY39" s="1285"/>
      <c r="CZ39" s="1285"/>
      <c r="DA39" s="1285"/>
      <c r="DB39" s="1285"/>
      <c r="DC39" s="1285"/>
      <c r="DD39" s="1286"/>
    </row>
    <row r="40" spans="2:109" x14ac:dyDescent="0.15">
      <c r="B40" s="1287"/>
      <c r="DD40" s="1287"/>
      <c r="DE40" s="1275"/>
    </row>
    <row r="41" spans="2:109" ht="17.25" x14ac:dyDescent="0.15">
      <c r="B41" s="1288" t="s">
        <v>581</v>
      </c>
      <c r="C41" s="1278"/>
      <c r="D41" s="1278"/>
      <c r="E41" s="1278"/>
      <c r="F41" s="1278"/>
      <c r="G41" s="1278"/>
      <c r="H41" s="1278"/>
      <c r="I41" s="1278"/>
      <c r="J41" s="1278"/>
      <c r="K41" s="1278"/>
      <c r="L41" s="1278"/>
      <c r="M41" s="1278"/>
      <c r="N41" s="1278"/>
      <c r="O41" s="1278"/>
      <c r="P41" s="1278"/>
      <c r="Q41" s="1278"/>
      <c r="R41" s="1278"/>
      <c r="S41" s="1278"/>
      <c r="T41" s="1278"/>
      <c r="U41" s="1278"/>
      <c r="V41" s="1278"/>
      <c r="W41" s="1278"/>
      <c r="X41" s="1278"/>
      <c r="Y41" s="1278"/>
      <c r="Z41" s="1278"/>
      <c r="AA41" s="1278"/>
      <c r="AB41" s="1278"/>
      <c r="AC41" s="1278"/>
      <c r="AD41" s="1278"/>
      <c r="AE41" s="1278"/>
      <c r="AF41" s="1278"/>
      <c r="AG41" s="1278"/>
      <c r="AH41" s="1278"/>
      <c r="AI41" s="1278"/>
      <c r="AJ41" s="1278"/>
      <c r="AK41" s="1278"/>
      <c r="AL41" s="1278"/>
      <c r="AM41" s="1278"/>
      <c r="AN41" s="1278"/>
      <c r="AO41" s="1278"/>
      <c r="AP41" s="1278"/>
      <c r="AQ41" s="1278"/>
      <c r="AR41" s="1278"/>
      <c r="AS41" s="1278"/>
      <c r="AT41" s="1278"/>
      <c r="AU41" s="1278"/>
      <c r="AV41" s="1278"/>
      <c r="AW41" s="1278"/>
      <c r="AX41" s="1278"/>
      <c r="AY41" s="1278"/>
      <c r="AZ41" s="1278"/>
      <c r="BA41" s="1278"/>
      <c r="BB41" s="1278"/>
      <c r="BC41" s="1278"/>
      <c r="BD41" s="1278"/>
      <c r="BE41" s="1278"/>
      <c r="BF41" s="1278"/>
      <c r="BG41" s="1278"/>
      <c r="BH41" s="1278"/>
      <c r="BI41" s="1278"/>
      <c r="BJ41" s="1278"/>
      <c r="BK41" s="1278"/>
      <c r="BL41" s="1278"/>
      <c r="BM41" s="1278"/>
      <c r="BN41" s="1278"/>
      <c r="BO41" s="1278"/>
      <c r="BP41" s="1278"/>
      <c r="BQ41" s="1278"/>
      <c r="BR41" s="1278"/>
      <c r="BS41" s="1278"/>
      <c r="BT41" s="1278"/>
      <c r="BU41" s="1278"/>
      <c r="BV41" s="1278"/>
      <c r="BW41" s="1278"/>
      <c r="BX41" s="1278"/>
      <c r="BY41" s="1278"/>
      <c r="BZ41" s="1278"/>
      <c r="CA41" s="1278"/>
      <c r="CB41" s="1278"/>
      <c r="CC41" s="1278"/>
      <c r="CD41" s="1278"/>
      <c r="CE41" s="1278"/>
      <c r="CF41" s="1278"/>
      <c r="CG41" s="1278"/>
      <c r="CH41" s="1278"/>
      <c r="CI41" s="1278"/>
      <c r="CJ41" s="1278"/>
      <c r="CK41" s="1278"/>
      <c r="CL41" s="1278"/>
      <c r="CM41" s="1278"/>
      <c r="CN41" s="1278"/>
      <c r="CO41" s="1278"/>
      <c r="CP41" s="1278"/>
      <c r="CQ41" s="1278"/>
      <c r="CR41" s="1278"/>
      <c r="CS41" s="1278"/>
      <c r="CT41" s="1278"/>
      <c r="CU41" s="1278"/>
      <c r="CV41" s="1278"/>
      <c r="CW41" s="1278"/>
      <c r="CX41" s="1278"/>
      <c r="CY41" s="1278"/>
      <c r="CZ41" s="1278"/>
      <c r="DA41" s="1278"/>
      <c r="DB41" s="1278"/>
      <c r="DC41" s="1278"/>
      <c r="DD41" s="1280"/>
    </row>
    <row r="42" spans="2:109" x14ac:dyDescent="0.15">
      <c r="B42" s="1282"/>
      <c r="G42" s="1289"/>
      <c r="I42" s="1290"/>
      <c r="J42" s="1290"/>
      <c r="K42" s="1290"/>
      <c r="AM42" s="1289"/>
      <c r="AN42" s="1289" t="s">
        <v>582</v>
      </c>
      <c r="AP42" s="1290"/>
      <c r="AQ42" s="1290"/>
      <c r="AR42" s="1290"/>
      <c r="AY42" s="1289"/>
      <c r="BA42" s="1290"/>
      <c r="BB42" s="1290"/>
      <c r="BC42" s="1290"/>
      <c r="BK42" s="1289"/>
      <c r="BM42" s="1290"/>
      <c r="BN42" s="1290"/>
      <c r="BO42" s="1290"/>
      <c r="BW42" s="1289"/>
      <c r="BY42" s="1290"/>
      <c r="BZ42" s="1290"/>
      <c r="CA42" s="1290"/>
      <c r="CI42" s="1289"/>
      <c r="CK42" s="1290"/>
      <c r="CL42" s="1290"/>
      <c r="CM42" s="1290"/>
      <c r="CU42" s="1289"/>
      <c r="CW42" s="1290"/>
      <c r="CX42" s="1290"/>
      <c r="CY42" s="1290"/>
    </row>
    <row r="43" spans="2:109" ht="13.5" customHeight="1" x14ac:dyDescent="0.15">
      <c r="B43" s="1282"/>
      <c r="AN43" s="1291" t="s">
        <v>583</v>
      </c>
      <c r="AO43" s="1292"/>
      <c r="AP43" s="1292"/>
      <c r="AQ43" s="1292"/>
      <c r="AR43" s="1292"/>
      <c r="AS43" s="1292"/>
      <c r="AT43" s="1292"/>
      <c r="AU43" s="1292"/>
      <c r="AV43" s="1292"/>
      <c r="AW43" s="1292"/>
      <c r="AX43" s="1292"/>
      <c r="AY43" s="1292"/>
      <c r="AZ43" s="1292"/>
      <c r="BA43" s="1292"/>
      <c r="BB43" s="1292"/>
      <c r="BC43" s="1292"/>
      <c r="BD43" s="1292"/>
      <c r="BE43" s="1292"/>
      <c r="BF43" s="1292"/>
      <c r="BG43" s="1292"/>
      <c r="BH43" s="1292"/>
      <c r="BI43" s="1292"/>
      <c r="BJ43" s="1292"/>
      <c r="BK43" s="1292"/>
      <c r="BL43" s="1292"/>
      <c r="BM43" s="1292"/>
      <c r="BN43" s="1292"/>
      <c r="BO43" s="1292"/>
      <c r="BP43" s="1292"/>
      <c r="BQ43" s="1292"/>
      <c r="BR43" s="1292"/>
      <c r="BS43" s="1292"/>
      <c r="BT43" s="1292"/>
      <c r="BU43" s="1292"/>
      <c r="BV43" s="1292"/>
      <c r="BW43" s="1292"/>
      <c r="BX43" s="1292"/>
      <c r="BY43" s="1292"/>
      <c r="BZ43" s="1292"/>
      <c r="CA43" s="1292"/>
      <c r="CB43" s="1292"/>
      <c r="CC43" s="1292"/>
      <c r="CD43" s="1292"/>
      <c r="CE43" s="1292"/>
      <c r="CF43" s="1292"/>
      <c r="CG43" s="1292"/>
      <c r="CH43" s="1292"/>
      <c r="CI43" s="1292"/>
      <c r="CJ43" s="1292"/>
      <c r="CK43" s="1292"/>
      <c r="CL43" s="1292"/>
      <c r="CM43" s="1292"/>
      <c r="CN43" s="1292"/>
      <c r="CO43" s="1292"/>
      <c r="CP43" s="1292"/>
      <c r="CQ43" s="1292"/>
      <c r="CR43" s="1292"/>
      <c r="CS43" s="1292"/>
      <c r="CT43" s="1292"/>
      <c r="CU43" s="1292"/>
      <c r="CV43" s="1292"/>
      <c r="CW43" s="1292"/>
      <c r="CX43" s="1292"/>
      <c r="CY43" s="1292"/>
      <c r="CZ43" s="1292"/>
      <c r="DA43" s="1292"/>
      <c r="DB43" s="1292"/>
      <c r="DC43" s="1293"/>
    </row>
    <row r="44" spans="2:109" x14ac:dyDescent="0.15">
      <c r="B44" s="1282"/>
      <c r="AN44" s="1294"/>
      <c r="AO44" s="1295"/>
      <c r="AP44" s="1295"/>
      <c r="AQ44" s="1295"/>
      <c r="AR44" s="1295"/>
      <c r="AS44" s="1295"/>
      <c r="AT44" s="1295"/>
      <c r="AU44" s="1295"/>
      <c r="AV44" s="1295"/>
      <c r="AW44" s="1295"/>
      <c r="AX44" s="1295"/>
      <c r="AY44" s="1295"/>
      <c r="AZ44" s="1295"/>
      <c r="BA44" s="1295"/>
      <c r="BB44" s="1295"/>
      <c r="BC44" s="1295"/>
      <c r="BD44" s="1295"/>
      <c r="BE44" s="1295"/>
      <c r="BF44" s="1295"/>
      <c r="BG44" s="1295"/>
      <c r="BH44" s="1295"/>
      <c r="BI44" s="1295"/>
      <c r="BJ44" s="1295"/>
      <c r="BK44" s="1295"/>
      <c r="BL44" s="1295"/>
      <c r="BM44" s="1295"/>
      <c r="BN44" s="1295"/>
      <c r="BO44" s="1295"/>
      <c r="BP44" s="1295"/>
      <c r="BQ44" s="1295"/>
      <c r="BR44" s="1295"/>
      <c r="BS44" s="1295"/>
      <c r="BT44" s="1295"/>
      <c r="BU44" s="1295"/>
      <c r="BV44" s="1295"/>
      <c r="BW44" s="1295"/>
      <c r="BX44" s="1295"/>
      <c r="BY44" s="1295"/>
      <c r="BZ44" s="1295"/>
      <c r="CA44" s="1295"/>
      <c r="CB44" s="1295"/>
      <c r="CC44" s="1295"/>
      <c r="CD44" s="1295"/>
      <c r="CE44" s="1295"/>
      <c r="CF44" s="1295"/>
      <c r="CG44" s="1295"/>
      <c r="CH44" s="1295"/>
      <c r="CI44" s="1295"/>
      <c r="CJ44" s="1295"/>
      <c r="CK44" s="1295"/>
      <c r="CL44" s="1295"/>
      <c r="CM44" s="1295"/>
      <c r="CN44" s="1295"/>
      <c r="CO44" s="1295"/>
      <c r="CP44" s="1295"/>
      <c r="CQ44" s="1295"/>
      <c r="CR44" s="1295"/>
      <c r="CS44" s="1295"/>
      <c r="CT44" s="1295"/>
      <c r="CU44" s="1295"/>
      <c r="CV44" s="1295"/>
      <c r="CW44" s="1295"/>
      <c r="CX44" s="1295"/>
      <c r="CY44" s="1295"/>
      <c r="CZ44" s="1295"/>
      <c r="DA44" s="1295"/>
      <c r="DB44" s="1295"/>
      <c r="DC44" s="1296"/>
    </row>
    <row r="45" spans="2:109" x14ac:dyDescent="0.15">
      <c r="B45" s="1282"/>
      <c r="AN45" s="1294"/>
      <c r="AO45" s="1295"/>
      <c r="AP45" s="1295"/>
      <c r="AQ45" s="1295"/>
      <c r="AR45" s="1295"/>
      <c r="AS45" s="1295"/>
      <c r="AT45" s="1295"/>
      <c r="AU45" s="1295"/>
      <c r="AV45" s="1295"/>
      <c r="AW45" s="1295"/>
      <c r="AX45" s="1295"/>
      <c r="AY45" s="1295"/>
      <c r="AZ45" s="1295"/>
      <c r="BA45" s="1295"/>
      <c r="BB45" s="1295"/>
      <c r="BC45" s="1295"/>
      <c r="BD45" s="1295"/>
      <c r="BE45" s="1295"/>
      <c r="BF45" s="1295"/>
      <c r="BG45" s="1295"/>
      <c r="BH45" s="1295"/>
      <c r="BI45" s="1295"/>
      <c r="BJ45" s="1295"/>
      <c r="BK45" s="1295"/>
      <c r="BL45" s="1295"/>
      <c r="BM45" s="1295"/>
      <c r="BN45" s="1295"/>
      <c r="BO45" s="1295"/>
      <c r="BP45" s="1295"/>
      <c r="BQ45" s="1295"/>
      <c r="BR45" s="1295"/>
      <c r="BS45" s="1295"/>
      <c r="BT45" s="1295"/>
      <c r="BU45" s="1295"/>
      <c r="BV45" s="1295"/>
      <c r="BW45" s="1295"/>
      <c r="BX45" s="1295"/>
      <c r="BY45" s="1295"/>
      <c r="BZ45" s="1295"/>
      <c r="CA45" s="1295"/>
      <c r="CB45" s="1295"/>
      <c r="CC45" s="1295"/>
      <c r="CD45" s="1295"/>
      <c r="CE45" s="1295"/>
      <c r="CF45" s="1295"/>
      <c r="CG45" s="1295"/>
      <c r="CH45" s="1295"/>
      <c r="CI45" s="1295"/>
      <c r="CJ45" s="1295"/>
      <c r="CK45" s="1295"/>
      <c r="CL45" s="1295"/>
      <c r="CM45" s="1295"/>
      <c r="CN45" s="1295"/>
      <c r="CO45" s="1295"/>
      <c r="CP45" s="1295"/>
      <c r="CQ45" s="1295"/>
      <c r="CR45" s="1295"/>
      <c r="CS45" s="1295"/>
      <c r="CT45" s="1295"/>
      <c r="CU45" s="1295"/>
      <c r="CV45" s="1295"/>
      <c r="CW45" s="1295"/>
      <c r="CX45" s="1295"/>
      <c r="CY45" s="1295"/>
      <c r="CZ45" s="1295"/>
      <c r="DA45" s="1295"/>
      <c r="DB45" s="1295"/>
      <c r="DC45" s="1296"/>
    </row>
    <row r="46" spans="2:109" x14ac:dyDescent="0.15">
      <c r="B46" s="1282"/>
      <c r="AN46" s="1294"/>
      <c r="AO46" s="1295"/>
      <c r="AP46" s="1295"/>
      <c r="AQ46" s="1295"/>
      <c r="AR46" s="1295"/>
      <c r="AS46" s="1295"/>
      <c r="AT46" s="1295"/>
      <c r="AU46" s="1295"/>
      <c r="AV46" s="1295"/>
      <c r="AW46" s="1295"/>
      <c r="AX46" s="1295"/>
      <c r="AY46" s="1295"/>
      <c r="AZ46" s="1295"/>
      <c r="BA46" s="1295"/>
      <c r="BB46" s="1295"/>
      <c r="BC46" s="1295"/>
      <c r="BD46" s="1295"/>
      <c r="BE46" s="1295"/>
      <c r="BF46" s="1295"/>
      <c r="BG46" s="1295"/>
      <c r="BH46" s="1295"/>
      <c r="BI46" s="1295"/>
      <c r="BJ46" s="1295"/>
      <c r="BK46" s="1295"/>
      <c r="BL46" s="1295"/>
      <c r="BM46" s="1295"/>
      <c r="BN46" s="1295"/>
      <c r="BO46" s="1295"/>
      <c r="BP46" s="1295"/>
      <c r="BQ46" s="1295"/>
      <c r="BR46" s="1295"/>
      <c r="BS46" s="1295"/>
      <c r="BT46" s="1295"/>
      <c r="BU46" s="1295"/>
      <c r="BV46" s="1295"/>
      <c r="BW46" s="1295"/>
      <c r="BX46" s="1295"/>
      <c r="BY46" s="1295"/>
      <c r="BZ46" s="1295"/>
      <c r="CA46" s="1295"/>
      <c r="CB46" s="1295"/>
      <c r="CC46" s="1295"/>
      <c r="CD46" s="1295"/>
      <c r="CE46" s="1295"/>
      <c r="CF46" s="1295"/>
      <c r="CG46" s="1295"/>
      <c r="CH46" s="1295"/>
      <c r="CI46" s="1295"/>
      <c r="CJ46" s="1295"/>
      <c r="CK46" s="1295"/>
      <c r="CL46" s="1295"/>
      <c r="CM46" s="1295"/>
      <c r="CN46" s="1295"/>
      <c r="CO46" s="1295"/>
      <c r="CP46" s="1295"/>
      <c r="CQ46" s="1295"/>
      <c r="CR46" s="1295"/>
      <c r="CS46" s="1295"/>
      <c r="CT46" s="1295"/>
      <c r="CU46" s="1295"/>
      <c r="CV46" s="1295"/>
      <c r="CW46" s="1295"/>
      <c r="CX46" s="1295"/>
      <c r="CY46" s="1295"/>
      <c r="CZ46" s="1295"/>
      <c r="DA46" s="1295"/>
      <c r="DB46" s="1295"/>
      <c r="DC46" s="1296"/>
    </row>
    <row r="47" spans="2:109" x14ac:dyDescent="0.15">
      <c r="B47" s="1282"/>
      <c r="AN47" s="1297"/>
      <c r="AO47" s="1298"/>
      <c r="AP47" s="1298"/>
      <c r="AQ47" s="1298"/>
      <c r="AR47" s="1298"/>
      <c r="AS47" s="1298"/>
      <c r="AT47" s="1298"/>
      <c r="AU47" s="1298"/>
      <c r="AV47" s="1298"/>
      <c r="AW47" s="1298"/>
      <c r="AX47" s="1298"/>
      <c r="AY47" s="1298"/>
      <c r="AZ47" s="1298"/>
      <c r="BA47" s="1298"/>
      <c r="BB47" s="1298"/>
      <c r="BC47" s="1298"/>
      <c r="BD47" s="1298"/>
      <c r="BE47" s="1298"/>
      <c r="BF47" s="1298"/>
      <c r="BG47" s="1298"/>
      <c r="BH47" s="1298"/>
      <c r="BI47" s="1298"/>
      <c r="BJ47" s="1298"/>
      <c r="BK47" s="1298"/>
      <c r="BL47" s="1298"/>
      <c r="BM47" s="1298"/>
      <c r="BN47" s="1298"/>
      <c r="BO47" s="1298"/>
      <c r="BP47" s="1298"/>
      <c r="BQ47" s="1298"/>
      <c r="BR47" s="1298"/>
      <c r="BS47" s="1298"/>
      <c r="BT47" s="1298"/>
      <c r="BU47" s="1298"/>
      <c r="BV47" s="1298"/>
      <c r="BW47" s="1298"/>
      <c r="BX47" s="1298"/>
      <c r="BY47" s="1298"/>
      <c r="BZ47" s="1298"/>
      <c r="CA47" s="1298"/>
      <c r="CB47" s="1298"/>
      <c r="CC47" s="1298"/>
      <c r="CD47" s="1298"/>
      <c r="CE47" s="1298"/>
      <c r="CF47" s="1298"/>
      <c r="CG47" s="1298"/>
      <c r="CH47" s="1298"/>
      <c r="CI47" s="1298"/>
      <c r="CJ47" s="1298"/>
      <c r="CK47" s="1298"/>
      <c r="CL47" s="1298"/>
      <c r="CM47" s="1298"/>
      <c r="CN47" s="1298"/>
      <c r="CO47" s="1298"/>
      <c r="CP47" s="1298"/>
      <c r="CQ47" s="1298"/>
      <c r="CR47" s="1298"/>
      <c r="CS47" s="1298"/>
      <c r="CT47" s="1298"/>
      <c r="CU47" s="1298"/>
      <c r="CV47" s="1298"/>
      <c r="CW47" s="1298"/>
      <c r="CX47" s="1298"/>
      <c r="CY47" s="1298"/>
      <c r="CZ47" s="1298"/>
      <c r="DA47" s="1298"/>
      <c r="DB47" s="1298"/>
      <c r="DC47" s="1299"/>
    </row>
    <row r="48" spans="2:109" x14ac:dyDescent="0.15">
      <c r="B48" s="1282"/>
      <c r="H48" s="1300"/>
      <c r="I48" s="1300"/>
      <c r="J48" s="1300"/>
      <c r="AN48" s="1300"/>
      <c r="AO48" s="1300"/>
      <c r="AP48" s="1300"/>
      <c r="AZ48" s="1300"/>
      <c r="BA48" s="1300"/>
      <c r="BB48" s="1300"/>
      <c r="BL48" s="1300"/>
      <c r="BM48" s="1300"/>
      <c r="BN48" s="1300"/>
      <c r="BX48" s="1300"/>
      <c r="BY48" s="1300"/>
      <c r="BZ48" s="1300"/>
      <c r="CJ48" s="1300"/>
      <c r="CK48" s="1300"/>
      <c r="CL48" s="1300"/>
      <c r="CV48" s="1300"/>
      <c r="CW48" s="1300"/>
      <c r="CX48" s="1300"/>
    </row>
    <row r="49" spans="1:109" x14ac:dyDescent="0.15">
      <c r="B49" s="1282"/>
      <c r="AN49" s="1275" t="s">
        <v>584</v>
      </c>
    </row>
    <row r="50" spans="1:109" x14ac:dyDescent="0.15">
      <c r="B50" s="1282"/>
      <c r="G50" s="1301"/>
      <c r="H50" s="1301"/>
      <c r="I50" s="1301"/>
      <c r="J50" s="1301"/>
      <c r="K50" s="1302"/>
      <c r="L50" s="1302"/>
      <c r="M50" s="1303"/>
      <c r="N50" s="1303"/>
      <c r="AN50" s="1304"/>
      <c r="AO50" s="1305"/>
      <c r="AP50" s="1305"/>
      <c r="AQ50" s="1305"/>
      <c r="AR50" s="1305"/>
      <c r="AS50" s="1305"/>
      <c r="AT50" s="1305"/>
      <c r="AU50" s="1305"/>
      <c r="AV50" s="1305"/>
      <c r="AW50" s="1305"/>
      <c r="AX50" s="1305"/>
      <c r="AY50" s="1305"/>
      <c r="AZ50" s="1305"/>
      <c r="BA50" s="1305"/>
      <c r="BB50" s="1305"/>
      <c r="BC50" s="1305"/>
      <c r="BD50" s="1305"/>
      <c r="BE50" s="1305"/>
      <c r="BF50" s="1305"/>
      <c r="BG50" s="1305"/>
      <c r="BH50" s="1305"/>
      <c r="BI50" s="1305"/>
      <c r="BJ50" s="1305"/>
      <c r="BK50" s="1305"/>
      <c r="BL50" s="1305"/>
      <c r="BM50" s="1305"/>
      <c r="BN50" s="1305"/>
      <c r="BO50" s="1306"/>
      <c r="BP50" s="1307" t="s">
        <v>547</v>
      </c>
      <c r="BQ50" s="1307"/>
      <c r="BR50" s="1307"/>
      <c r="BS50" s="1307"/>
      <c r="BT50" s="1307"/>
      <c r="BU50" s="1307"/>
      <c r="BV50" s="1307"/>
      <c r="BW50" s="1307"/>
      <c r="BX50" s="1307" t="s">
        <v>548</v>
      </c>
      <c r="BY50" s="1307"/>
      <c r="BZ50" s="1307"/>
      <c r="CA50" s="1307"/>
      <c r="CB50" s="1307"/>
      <c r="CC50" s="1307"/>
      <c r="CD50" s="1307"/>
      <c r="CE50" s="1307"/>
      <c r="CF50" s="1307" t="s">
        <v>549</v>
      </c>
      <c r="CG50" s="1307"/>
      <c r="CH50" s="1307"/>
      <c r="CI50" s="1307"/>
      <c r="CJ50" s="1307"/>
      <c r="CK50" s="1307"/>
      <c r="CL50" s="1307"/>
      <c r="CM50" s="1307"/>
      <c r="CN50" s="1307" t="s">
        <v>550</v>
      </c>
      <c r="CO50" s="1307"/>
      <c r="CP50" s="1307"/>
      <c r="CQ50" s="1307"/>
      <c r="CR50" s="1307"/>
      <c r="CS50" s="1307"/>
      <c r="CT50" s="1307"/>
      <c r="CU50" s="1307"/>
      <c r="CV50" s="1307" t="s">
        <v>551</v>
      </c>
      <c r="CW50" s="1307"/>
      <c r="CX50" s="1307"/>
      <c r="CY50" s="1307"/>
      <c r="CZ50" s="1307"/>
      <c r="DA50" s="1307"/>
      <c r="DB50" s="1307"/>
      <c r="DC50" s="1307"/>
    </row>
    <row r="51" spans="1:109" ht="13.5" customHeight="1" x14ac:dyDescent="0.15">
      <c r="B51" s="1282"/>
      <c r="G51" s="1308"/>
      <c r="H51" s="1308"/>
      <c r="I51" s="1309"/>
      <c r="J51" s="1309"/>
      <c r="K51" s="1310"/>
      <c r="L51" s="1310"/>
      <c r="M51" s="1310"/>
      <c r="N51" s="1310"/>
      <c r="AM51" s="1300"/>
      <c r="AN51" s="1311" t="s">
        <v>585</v>
      </c>
      <c r="AO51" s="1311"/>
      <c r="AP51" s="1311"/>
      <c r="AQ51" s="1311"/>
      <c r="AR51" s="1311"/>
      <c r="AS51" s="1311"/>
      <c r="AT51" s="1311"/>
      <c r="AU51" s="1311"/>
      <c r="AV51" s="1311"/>
      <c r="AW51" s="1311"/>
      <c r="AX51" s="1311"/>
      <c r="AY51" s="1311"/>
      <c r="AZ51" s="1311"/>
      <c r="BA51" s="1311"/>
      <c r="BB51" s="1311" t="s">
        <v>586</v>
      </c>
      <c r="BC51" s="1311"/>
      <c r="BD51" s="1311"/>
      <c r="BE51" s="1311"/>
      <c r="BF51" s="1311"/>
      <c r="BG51" s="1311"/>
      <c r="BH51" s="1311"/>
      <c r="BI51" s="1311"/>
      <c r="BJ51" s="1311"/>
      <c r="BK51" s="1311"/>
      <c r="BL51" s="1311"/>
      <c r="BM51" s="1311"/>
      <c r="BN51" s="1311"/>
      <c r="BO51" s="1311"/>
      <c r="BP51" s="1312"/>
      <c r="BQ51" s="1312"/>
      <c r="BR51" s="1312"/>
      <c r="BS51" s="1312"/>
      <c r="BT51" s="1312"/>
      <c r="BU51" s="1312"/>
      <c r="BV51" s="1312"/>
      <c r="BW51" s="1312"/>
      <c r="BX51" s="1312"/>
      <c r="BY51" s="1312"/>
      <c r="BZ51" s="1312"/>
      <c r="CA51" s="1312"/>
      <c r="CB51" s="1312"/>
      <c r="CC51" s="1312"/>
      <c r="CD51" s="1312"/>
      <c r="CE51" s="1312"/>
      <c r="CF51" s="1312"/>
      <c r="CG51" s="1312"/>
      <c r="CH51" s="1312"/>
      <c r="CI51" s="1312"/>
      <c r="CJ51" s="1312"/>
      <c r="CK51" s="1312"/>
      <c r="CL51" s="1312"/>
      <c r="CM51" s="1312"/>
      <c r="CN51" s="1312"/>
      <c r="CO51" s="1312"/>
      <c r="CP51" s="1312"/>
      <c r="CQ51" s="1312"/>
      <c r="CR51" s="1312"/>
      <c r="CS51" s="1312"/>
      <c r="CT51" s="1312"/>
      <c r="CU51" s="1312"/>
      <c r="CV51" s="1312"/>
      <c r="CW51" s="1312"/>
      <c r="CX51" s="1312"/>
      <c r="CY51" s="1312"/>
      <c r="CZ51" s="1312"/>
      <c r="DA51" s="1312"/>
      <c r="DB51" s="1312"/>
      <c r="DC51" s="1312"/>
    </row>
    <row r="52" spans="1:109" x14ac:dyDescent="0.15">
      <c r="B52" s="1282"/>
      <c r="G52" s="1308"/>
      <c r="H52" s="1308"/>
      <c r="I52" s="1309"/>
      <c r="J52" s="1309"/>
      <c r="K52" s="1310"/>
      <c r="L52" s="1310"/>
      <c r="M52" s="1310"/>
      <c r="N52" s="1310"/>
      <c r="AM52" s="1300"/>
      <c r="AN52" s="1311"/>
      <c r="AO52" s="1311"/>
      <c r="AP52" s="1311"/>
      <c r="AQ52" s="1311"/>
      <c r="AR52" s="1311"/>
      <c r="AS52" s="1311"/>
      <c r="AT52" s="1311"/>
      <c r="AU52" s="1311"/>
      <c r="AV52" s="1311"/>
      <c r="AW52" s="1311"/>
      <c r="AX52" s="1311"/>
      <c r="AY52" s="1311"/>
      <c r="AZ52" s="1311"/>
      <c r="BA52" s="1311"/>
      <c r="BB52" s="1311"/>
      <c r="BC52" s="1311"/>
      <c r="BD52" s="1311"/>
      <c r="BE52" s="1311"/>
      <c r="BF52" s="1311"/>
      <c r="BG52" s="1311"/>
      <c r="BH52" s="1311"/>
      <c r="BI52" s="1311"/>
      <c r="BJ52" s="1311"/>
      <c r="BK52" s="1311"/>
      <c r="BL52" s="1311"/>
      <c r="BM52" s="1311"/>
      <c r="BN52" s="1311"/>
      <c r="BO52" s="1311"/>
      <c r="BP52" s="1312"/>
      <c r="BQ52" s="1312"/>
      <c r="BR52" s="1312"/>
      <c r="BS52" s="1312"/>
      <c r="BT52" s="1312"/>
      <c r="BU52" s="1312"/>
      <c r="BV52" s="1312"/>
      <c r="BW52" s="1312"/>
      <c r="BX52" s="1312"/>
      <c r="BY52" s="1312"/>
      <c r="BZ52" s="1312"/>
      <c r="CA52" s="1312"/>
      <c r="CB52" s="1312"/>
      <c r="CC52" s="1312"/>
      <c r="CD52" s="1312"/>
      <c r="CE52" s="1312"/>
      <c r="CF52" s="1312"/>
      <c r="CG52" s="1312"/>
      <c r="CH52" s="1312"/>
      <c r="CI52" s="1312"/>
      <c r="CJ52" s="1312"/>
      <c r="CK52" s="1312"/>
      <c r="CL52" s="1312"/>
      <c r="CM52" s="1312"/>
      <c r="CN52" s="1312"/>
      <c r="CO52" s="1312"/>
      <c r="CP52" s="1312"/>
      <c r="CQ52" s="1312"/>
      <c r="CR52" s="1312"/>
      <c r="CS52" s="1312"/>
      <c r="CT52" s="1312"/>
      <c r="CU52" s="1312"/>
      <c r="CV52" s="1312"/>
      <c r="CW52" s="1312"/>
      <c r="CX52" s="1312"/>
      <c r="CY52" s="1312"/>
      <c r="CZ52" s="1312"/>
      <c r="DA52" s="1312"/>
      <c r="DB52" s="1312"/>
      <c r="DC52" s="1312"/>
    </row>
    <row r="53" spans="1:109" x14ac:dyDescent="0.15">
      <c r="A53" s="1290"/>
      <c r="B53" s="1282"/>
      <c r="G53" s="1308"/>
      <c r="H53" s="1308"/>
      <c r="I53" s="1301"/>
      <c r="J53" s="1301"/>
      <c r="K53" s="1310"/>
      <c r="L53" s="1310"/>
      <c r="M53" s="1310"/>
      <c r="N53" s="1310"/>
      <c r="AM53" s="1300"/>
      <c r="AN53" s="1311"/>
      <c r="AO53" s="1311"/>
      <c r="AP53" s="1311"/>
      <c r="AQ53" s="1311"/>
      <c r="AR53" s="1311"/>
      <c r="AS53" s="1311"/>
      <c r="AT53" s="1311"/>
      <c r="AU53" s="1311"/>
      <c r="AV53" s="1311"/>
      <c r="AW53" s="1311"/>
      <c r="AX53" s="1311"/>
      <c r="AY53" s="1311"/>
      <c r="AZ53" s="1311"/>
      <c r="BA53" s="1311"/>
      <c r="BB53" s="1311" t="s">
        <v>587</v>
      </c>
      <c r="BC53" s="1311"/>
      <c r="BD53" s="1311"/>
      <c r="BE53" s="1311"/>
      <c r="BF53" s="1311"/>
      <c r="BG53" s="1311"/>
      <c r="BH53" s="1311"/>
      <c r="BI53" s="1311"/>
      <c r="BJ53" s="1311"/>
      <c r="BK53" s="1311"/>
      <c r="BL53" s="1311"/>
      <c r="BM53" s="1311"/>
      <c r="BN53" s="1311"/>
      <c r="BO53" s="1311"/>
      <c r="BP53" s="1312">
        <v>59.6</v>
      </c>
      <c r="BQ53" s="1312"/>
      <c r="BR53" s="1312"/>
      <c r="BS53" s="1312"/>
      <c r="BT53" s="1312"/>
      <c r="BU53" s="1312"/>
      <c r="BV53" s="1312"/>
      <c r="BW53" s="1312"/>
      <c r="BX53" s="1312">
        <v>60.3</v>
      </c>
      <c r="BY53" s="1312"/>
      <c r="BZ53" s="1312"/>
      <c r="CA53" s="1312"/>
      <c r="CB53" s="1312"/>
      <c r="CC53" s="1312"/>
      <c r="CD53" s="1312"/>
      <c r="CE53" s="1312"/>
      <c r="CF53" s="1312">
        <v>59</v>
      </c>
      <c r="CG53" s="1312"/>
      <c r="CH53" s="1312"/>
      <c r="CI53" s="1312"/>
      <c r="CJ53" s="1312"/>
      <c r="CK53" s="1312"/>
      <c r="CL53" s="1312"/>
      <c r="CM53" s="1312"/>
      <c r="CN53" s="1312">
        <v>60.3</v>
      </c>
      <c r="CO53" s="1312"/>
      <c r="CP53" s="1312"/>
      <c r="CQ53" s="1312"/>
      <c r="CR53" s="1312"/>
      <c r="CS53" s="1312"/>
      <c r="CT53" s="1312"/>
      <c r="CU53" s="1312"/>
      <c r="CV53" s="1312">
        <v>62.2</v>
      </c>
      <c r="CW53" s="1312"/>
      <c r="CX53" s="1312"/>
      <c r="CY53" s="1312"/>
      <c r="CZ53" s="1312"/>
      <c r="DA53" s="1312"/>
      <c r="DB53" s="1312"/>
      <c r="DC53" s="1312"/>
    </row>
    <row r="54" spans="1:109" x14ac:dyDescent="0.15">
      <c r="A54" s="1290"/>
      <c r="B54" s="1282"/>
      <c r="G54" s="1308"/>
      <c r="H54" s="1308"/>
      <c r="I54" s="1301"/>
      <c r="J54" s="1301"/>
      <c r="K54" s="1310"/>
      <c r="L54" s="1310"/>
      <c r="M54" s="1310"/>
      <c r="N54" s="1310"/>
      <c r="AM54" s="1300"/>
      <c r="AN54" s="1311"/>
      <c r="AO54" s="1311"/>
      <c r="AP54" s="1311"/>
      <c r="AQ54" s="1311"/>
      <c r="AR54" s="1311"/>
      <c r="AS54" s="1311"/>
      <c r="AT54" s="1311"/>
      <c r="AU54" s="1311"/>
      <c r="AV54" s="1311"/>
      <c r="AW54" s="1311"/>
      <c r="AX54" s="1311"/>
      <c r="AY54" s="1311"/>
      <c r="AZ54" s="1311"/>
      <c r="BA54" s="1311"/>
      <c r="BB54" s="1311"/>
      <c r="BC54" s="1311"/>
      <c r="BD54" s="1311"/>
      <c r="BE54" s="1311"/>
      <c r="BF54" s="1311"/>
      <c r="BG54" s="1311"/>
      <c r="BH54" s="1311"/>
      <c r="BI54" s="1311"/>
      <c r="BJ54" s="1311"/>
      <c r="BK54" s="1311"/>
      <c r="BL54" s="1311"/>
      <c r="BM54" s="1311"/>
      <c r="BN54" s="1311"/>
      <c r="BO54" s="1311"/>
      <c r="BP54" s="1312"/>
      <c r="BQ54" s="1312"/>
      <c r="BR54" s="1312"/>
      <c r="BS54" s="1312"/>
      <c r="BT54" s="1312"/>
      <c r="BU54" s="1312"/>
      <c r="BV54" s="1312"/>
      <c r="BW54" s="1312"/>
      <c r="BX54" s="1312"/>
      <c r="BY54" s="1312"/>
      <c r="BZ54" s="1312"/>
      <c r="CA54" s="1312"/>
      <c r="CB54" s="1312"/>
      <c r="CC54" s="1312"/>
      <c r="CD54" s="1312"/>
      <c r="CE54" s="1312"/>
      <c r="CF54" s="1312"/>
      <c r="CG54" s="1312"/>
      <c r="CH54" s="1312"/>
      <c r="CI54" s="1312"/>
      <c r="CJ54" s="1312"/>
      <c r="CK54" s="1312"/>
      <c r="CL54" s="1312"/>
      <c r="CM54" s="1312"/>
      <c r="CN54" s="1312"/>
      <c r="CO54" s="1312"/>
      <c r="CP54" s="1312"/>
      <c r="CQ54" s="1312"/>
      <c r="CR54" s="1312"/>
      <c r="CS54" s="1312"/>
      <c r="CT54" s="1312"/>
      <c r="CU54" s="1312"/>
      <c r="CV54" s="1312"/>
      <c r="CW54" s="1312"/>
      <c r="CX54" s="1312"/>
      <c r="CY54" s="1312"/>
      <c r="CZ54" s="1312"/>
      <c r="DA54" s="1312"/>
      <c r="DB54" s="1312"/>
      <c r="DC54" s="1312"/>
    </row>
    <row r="55" spans="1:109" x14ac:dyDescent="0.15">
      <c r="A55" s="1290"/>
      <c r="B55" s="1282"/>
      <c r="G55" s="1301"/>
      <c r="H55" s="1301"/>
      <c r="I55" s="1301"/>
      <c r="J55" s="1301"/>
      <c r="K55" s="1310"/>
      <c r="L55" s="1310"/>
      <c r="M55" s="1310"/>
      <c r="N55" s="1310"/>
      <c r="AN55" s="1307" t="s">
        <v>588</v>
      </c>
      <c r="AO55" s="1307"/>
      <c r="AP55" s="1307"/>
      <c r="AQ55" s="1307"/>
      <c r="AR55" s="1307"/>
      <c r="AS55" s="1307"/>
      <c r="AT55" s="1307"/>
      <c r="AU55" s="1307"/>
      <c r="AV55" s="1307"/>
      <c r="AW55" s="1307"/>
      <c r="AX55" s="1307"/>
      <c r="AY55" s="1307"/>
      <c r="AZ55" s="1307"/>
      <c r="BA55" s="1307"/>
      <c r="BB55" s="1311" t="s">
        <v>586</v>
      </c>
      <c r="BC55" s="1311"/>
      <c r="BD55" s="1311"/>
      <c r="BE55" s="1311"/>
      <c r="BF55" s="1311"/>
      <c r="BG55" s="1311"/>
      <c r="BH55" s="1311"/>
      <c r="BI55" s="1311"/>
      <c r="BJ55" s="1311"/>
      <c r="BK55" s="1311"/>
      <c r="BL55" s="1311"/>
      <c r="BM55" s="1311"/>
      <c r="BN55" s="1311"/>
      <c r="BO55" s="1311"/>
      <c r="BP55" s="1312">
        <v>0</v>
      </c>
      <c r="BQ55" s="1312"/>
      <c r="BR55" s="1312"/>
      <c r="BS55" s="1312"/>
      <c r="BT55" s="1312"/>
      <c r="BU55" s="1312"/>
      <c r="BV55" s="1312"/>
      <c r="BW55" s="1312"/>
      <c r="BX55" s="1312">
        <v>0</v>
      </c>
      <c r="BY55" s="1312"/>
      <c r="BZ55" s="1312"/>
      <c r="CA55" s="1312"/>
      <c r="CB55" s="1312"/>
      <c r="CC55" s="1312"/>
      <c r="CD55" s="1312"/>
      <c r="CE55" s="1312"/>
      <c r="CF55" s="1312">
        <v>0</v>
      </c>
      <c r="CG55" s="1312"/>
      <c r="CH55" s="1312"/>
      <c r="CI55" s="1312"/>
      <c r="CJ55" s="1312"/>
      <c r="CK55" s="1312"/>
      <c r="CL55" s="1312"/>
      <c r="CM55" s="1312"/>
      <c r="CN55" s="1312">
        <v>0</v>
      </c>
      <c r="CO55" s="1312"/>
      <c r="CP55" s="1312"/>
      <c r="CQ55" s="1312"/>
      <c r="CR55" s="1312"/>
      <c r="CS55" s="1312"/>
      <c r="CT55" s="1312"/>
      <c r="CU55" s="1312"/>
      <c r="CV55" s="1312">
        <v>0</v>
      </c>
      <c r="CW55" s="1312"/>
      <c r="CX55" s="1312"/>
      <c r="CY55" s="1312"/>
      <c r="CZ55" s="1312"/>
      <c r="DA55" s="1312"/>
      <c r="DB55" s="1312"/>
      <c r="DC55" s="1312"/>
    </row>
    <row r="56" spans="1:109" x14ac:dyDescent="0.15">
      <c r="A56" s="1290"/>
      <c r="B56" s="1282"/>
      <c r="G56" s="1301"/>
      <c r="H56" s="1301"/>
      <c r="I56" s="1301"/>
      <c r="J56" s="1301"/>
      <c r="K56" s="1310"/>
      <c r="L56" s="1310"/>
      <c r="M56" s="1310"/>
      <c r="N56" s="1310"/>
      <c r="AN56" s="1307"/>
      <c r="AO56" s="1307"/>
      <c r="AP56" s="1307"/>
      <c r="AQ56" s="1307"/>
      <c r="AR56" s="1307"/>
      <c r="AS56" s="1307"/>
      <c r="AT56" s="1307"/>
      <c r="AU56" s="1307"/>
      <c r="AV56" s="1307"/>
      <c r="AW56" s="1307"/>
      <c r="AX56" s="1307"/>
      <c r="AY56" s="1307"/>
      <c r="AZ56" s="1307"/>
      <c r="BA56" s="1307"/>
      <c r="BB56" s="1311"/>
      <c r="BC56" s="1311"/>
      <c r="BD56" s="1311"/>
      <c r="BE56" s="1311"/>
      <c r="BF56" s="1311"/>
      <c r="BG56" s="1311"/>
      <c r="BH56" s="1311"/>
      <c r="BI56" s="1311"/>
      <c r="BJ56" s="1311"/>
      <c r="BK56" s="1311"/>
      <c r="BL56" s="1311"/>
      <c r="BM56" s="1311"/>
      <c r="BN56" s="1311"/>
      <c r="BO56" s="1311"/>
      <c r="BP56" s="1312"/>
      <c r="BQ56" s="1312"/>
      <c r="BR56" s="1312"/>
      <c r="BS56" s="1312"/>
      <c r="BT56" s="1312"/>
      <c r="BU56" s="1312"/>
      <c r="BV56" s="1312"/>
      <c r="BW56" s="1312"/>
      <c r="BX56" s="1312"/>
      <c r="BY56" s="1312"/>
      <c r="BZ56" s="1312"/>
      <c r="CA56" s="1312"/>
      <c r="CB56" s="1312"/>
      <c r="CC56" s="1312"/>
      <c r="CD56" s="1312"/>
      <c r="CE56" s="1312"/>
      <c r="CF56" s="1312"/>
      <c r="CG56" s="1312"/>
      <c r="CH56" s="1312"/>
      <c r="CI56" s="1312"/>
      <c r="CJ56" s="1312"/>
      <c r="CK56" s="1312"/>
      <c r="CL56" s="1312"/>
      <c r="CM56" s="1312"/>
      <c r="CN56" s="1312"/>
      <c r="CO56" s="1312"/>
      <c r="CP56" s="1312"/>
      <c r="CQ56" s="1312"/>
      <c r="CR56" s="1312"/>
      <c r="CS56" s="1312"/>
      <c r="CT56" s="1312"/>
      <c r="CU56" s="1312"/>
      <c r="CV56" s="1312"/>
      <c r="CW56" s="1312"/>
      <c r="CX56" s="1312"/>
      <c r="CY56" s="1312"/>
      <c r="CZ56" s="1312"/>
      <c r="DA56" s="1312"/>
      <c r="DB56" s="1312"/>
      <c r="DC56" s="1312"/>
    </row>
    <row r="57" spans="1:109" s="1290" customFormat="1" x14ac:dyDescent="0.15">
      <c r="B57" s="1313"/>
      <c r="G57" s="1301"/>
      <c r="H57" s="1301"/>
      <c r="I57" s="1314"/>
      <c r="J57" s="1314"/>
      <c r="K57" s="1310"/>
      <c r="L57" s="1310"/>
      <c r="M57" s="1310"/>
      <c r="N57" s="1310"/>
      <c r="AM57" s="1275"/>
      <c r="AN57" s="1307"/>
      <c r="AO57" s="1307"/>
      <c r="AP57" s="1307"/>
      <c r="AQ57" s="1307"/>
      <c r="AR57" s="1307"/>
      <c r="AS57" s="1307"/>
      <c r="AT57" s="1307"/>
      <c r="AU57" s="1307"/>
      <c r="AV57" s="1307"/>
      <c r="AW57" s="1307"/>
      <c r="AX57" s="1307"/>
      <c r="AY57" s="1307"/>
      <c r="AZ57" s="1307"/>
      <c r="BA57" s="1307"/>
      <c r="BB57" s="1311" t="s">
        <v>587</v>
      </c>
      <c r="BC57" s="1311"/>
      <c r="BD57" s="1311"/>
      <c r="BE57" s="1311"/>
      <c r="BF57" s="1311"/>
      <c r="BG57" s="1311"/>
      <c r="BH57" s="1311"/>
      <c r="BI57" s="1311"/>
      <c r="BJ57" s="1311"/>
      <c r="BK57" s="1311"/>
      <c r="BL57" s="1311"/>
      <c r="BM57" s="1311"/>
      <c r="BN57" s="1311"/>
      <c r="BO57" s="1311"/>
      <c r="BP57" s="1312">
        <v>56.3</v>
      </c>
      <c r="BQ57" s="1312"/>
      <c r="BR57" s="1312"/>
      <c r="BS57" s="1312"/>
      <c r="BT57" s="1312"/>
      <c r="BU57" s="1312"/>
      <c r="BV57" s="1312"/>
      <c r="BW57" s="1312"/>
      <c r="BX57" s="1312">
        <v>57.7</v>
      </c>
      <c r="BY57" s="1312"/>
      <c r="BZ57" s="1312"/>
      <c r="CA57" s="1312"/>
      <c r="CB57" s="1312"/>
      <c r="CC57" s="1312"/>
      <c r="CD57" s="1312"/>
      <c r="CE57" s="1312"/>
      <c r="CF57" s="1312">
        <v>58.9</v>
      </c>
      <c r="CG57" s="1312"/>
      <c r="CH57" s="1312"/>
      <c r="CI57" s="1312"/>
      <c r="CJ57" s="1312"/>
      <c r="CK57" s="1312"/>
      <c r="CL57" s="1312"/>
      <c r="CM57" s="1312"/>
      <c r="CN57" s="1312">
        <v>60</v>
      </c>
      <c r="CO57" s="1312"/>
      <c r="CP57" s="1312"/>
      <c r="CQ57" s="1312"/>
      <c r="CR57" s="1312"/>
      <c r="CS57" s="1312"/>
      <c r="CT57" s="1312"/>
      <c r="CU57" s="1312"/>
      <c r="CV57" s="1312">
        <v>60.9</v>
      </c>
      <c r="CW57" s="1312"/>
      <c r="CX57" s="1312"/>
      <c r="CY57" s="1312"/>
      <c r="CZ57" s="1312"/>
      <c r="DA57" s="1312"/>
      <c r="DB57" s="1312"/>
      <c r="DC57" s="1312"/>
      <c r="DD57" s="1315"/>
      <c r="DE57" s="1313"/>
    </row>
    <row r="58" spans="1:109" s="1290" customFormat="1" x14ac:dyDescent="0.15">
      <c r="A58" s="1275"/>
      <c r="B58" s="1313"/>
      <c r="G58" s="1301"/>
      <c r="H58" s="1301"/>
      <c r="I58" s="1314"/>
      <c r="J58" s="1314"/>
      <c r="K58" s="1310"/>
      <c r="L58" s="1310"/>
      <c r="M58" s="1310"/>
      <c r="N58" s="1310"/>
      <c r="AM58" s="1275"/>
      <c r="AN58" s="1307"/>
      <c r="AO58" s="1307"/>
      <c r="AP58" s="1307"/>
      <c r="AQ58" s="1307"/>
      <c r="AR58" s="1307"/>
      <c r="AS58" s="1307"/>
      <c r="AT58" s="1307"/>
      <c r="AU58" s="1307"/>
      <c r="AV58" s="1307"/>
      <c r="AW58" s="1307"/>
      <c r="AX58" s="1307"/>
      <c r="AY58" s="1307"/>
      <c r="AZ58" s="1307"/>
      <c r="BA58" s="1307"/>
      <c r="BB58" s="1311"/>
      <c r="BC58" s="1311"/>
      <c r="BD58" s="1311"/>
      <c r="BE58" s="1311"/>
      <c r="BF58" s="1311"/>
      <c r="BG58" s="1311"/>
      <c r="BH58" s="1311"/>
      <c r="BI58" s="1311"/>
      <c r="BJ58" s="1311"/>
      <c r="BK58" s="1311"/>
      <c r="BL58" s="1311"/>
      <c r="BM58" s="1311"/>
      <c r="BN58" s="1311"/>
      <c r="BO58" s="1311"/>
      <c r="BP58" s="1312"/>
      <c r="BQ58" s="1312"/>
      <c r="BR58" s="1312"/>
      <c r="BS58" s="1312"/>
      <c r="BT58" s="1312"/>
      <c r="BU58" s="1312"/>
      <c r="BV58" s="1312"/>
      <c r="BW58" s="1312"/>
      <c r="BX58" s="1312"/>
      <c r="BY58" s="1312"/>
      <c r="BZ58" s="1312"/>
      <c r="CA58" s="1312"/>
      <c r="CB58" s="1312"/>
      <c r="CC58" s="1312"/>
      <c r="CD58" s="1312"/>
      <c r="CE58" s="1312"/>
      <c r="CF58" s="1312"/>
      <c r="CG58" s="1312"/>
      <c r="CH58" s="1312"/>
      <c r="CI58" s="1312"/>
      <c r="CJ58" s="1312"/>
      <c r="CK58" s="1312"/>
      <c r="CL58" s="1312"/>
      <c r="CM58" s="1312"/>
      <c r="CN58" s="1312"/>
      <c r="CO58" s="1312"/>
      <c r="CP58" s="1312"/>
      <c r="CQ58" s="1312"/>
      <c r="CR58" s="1312"/>
      <c r="CS58" s="1312"/>
      <c r="CT58" s="1312"/>
      <c r="CU58" s="1312"/>
      <c r="CV58" s="1312"/>
      <c r="CW58" s="1312"/>
      <c r="CX58" s="1312"/>
      <c r="CY58" s="1312"/>
      <c r="CZ58" s="1312"/>
      <c r="DA58" s="1312"/>
      <c r="DB58" s="1312"/>
      <c r="DC58" s="1312"/>
      <c r="DD58" s="1315"/>
      <c r="DE58" s="1313"/>
    </row>
    <row r="59" spans="1:109" s="1290" customFormat="1" x14ac:dyDescent="0.15">
      <c r="A59" s="1275"/>
      <c r="B59" s="1313"/>
      <c r="K59" s="1316"/>
      <c r="L59" s="1316"/>
      <c r="M59" s="1316"/>
      <c r="N59" s="1316"/>
      <c r="AQ59" s="1316"/>
      <c r="AR59" s="1316"/>
      <c r="AS59" s="1316"/>
      <c r="AT59" s="1316"/>
      <c r="BC59" s="1316"/>
      <c r="BD59" s="1316"/>
      <c r="BE59" s="1316"/>
      <c r="BF59" s="1316"/>
      <c r="BO59" s="1316"/>
      <c r="BP59" s="1316"/>
      <c r="BQ59" s="1316"/>
      <c r="BR59" s="1316"/>
      <c r="CA59" s="1316"/>
      <c r="CB59" s="1316"/>
      <c r="CC59" s="1316"/>
      <c r="CD59" s="1316"/>
      <c r="CM59" s="1316"/>
      <c r="CN59" s="1316"/>
      <c r="CO59" s="1316"/>
      <c r="CP59" s="1316"/>
      <c r="CY59" s="1316"/>
      <c r="CZ59" s="1316"/>
      <c r="DA59" s="1316"/>
      <c r="DB59" s="1316"/>
      <c r="DC59" s="1316"/>
      <c r="DD59" s="1315"/>
      <c r="DE59" s="1313"/>
    </row>
    <row r="60" spans="1:109" s="1290" customFormat="1" x14ac:dyDescent="0.15">
      <c r="A60" s="1275"/>
      <c r="B60" s="1313"/>
      <c r="K60" s="1316"/>
      <c r="L60" s="1316"/>
      <c r="M60" s="1316"/>
      <c r="N60" s="1316"/>
      <c r="AQ60" s="1316"/>
      <c r="AR60" s="1316"/>
      <c r="AS60" s="1316"/>
      <c r="AT60" s="1316"/>
      <c r="BC60" s="1316"/>
      <c r="BD60" s="1316"/>
      <c r="BE60" s="1316"/>
      <c r="BF60" s="1316"/>
      <c r="BO60" s="1316"/>
      <c r="BP60" s="1316"/>
      <c r="BQ60" s="1316"/>
      <c r="BR60" s="1316"/>
      <c r="CA60" s="1316"/>
      <c r="CB60" s="1316"/>
      <c r="CC60" s="1316"/>
      <c r="CD60" s="1316"/>
      <c r="CM60" s="1316"/>
      <c r="CN60" s="1316"/>
      <c r="CO60" s="1316"/>
      <c r="CP60" s="1316"/>
      <c r="CY60" s="1316"/>
      <c r="CZ60" s="1316"/>
      <c r="DA60" s="1316"/>
      <c r="DB60" s="1316"/>
      <c r="DC60" s="1316"/>
      <c r="DD60" s="1315"/>
      <c r="DE60" s="1313"/>
    </row>
    <row r="61" spans="1:109" s="1290" customFormat="1" x14ac:dyDescent="0.15">
      <c r="A61" s="1275"/>
      <c r="B61" s="1317"/>
      <c r="C61" s="1318"/>
      <c r="D61" s="1318"/>
      <c r="E61" s="1318"/>
      <c r="F61" s="1318"/>
      <c r="G61" s="1318"/>
      <c r="H61" s="1318"/>
      <c r="I61" s="1318"/>
      <c r="J61" s="1318"/>
      <c r="K61" s="1318"/>
      <c r="L61" s="1318"/>
      <c r="M61" s="1319"/>
      <c r="N61" s="1319"/>
      <c r="O61" s="1318"/>
      <c r="P61" s="1318"/>
      <c r="Q61" s="1318"/>
      <c r="R61" s="1318"/>
      <c r="S61" s="1318"/>
      <c r="T61" s="1318"/>
      <c r="U61" s="1318"/>
      <c r="V61" s="1318"/>
      <c r="W61" s="1318"/>
      <c r="X61" s="1318"/>
      <c r="Y61" s="1318"/>
      <c r="Z61" s="1318"/>
      <c r="AA61" s="1318"/>
      <c r="AB61" s="1318"/>
      <c r="AC61" s="1318"/>
      <c r="AD61" s="1318"/>
      <c r="AE61" s="1318"/>
      <c r="AF61" s="1318"/>
      <c r="AG61" s="1318"/>
      <c r="AH61" s="1318"/>
      <c r="AI61" s="1318"/>
      <c r="AJ61" s="1318"/>
      <c r="AK61" s="1318"/>
      <c r="AL61" s="1318"/>
      <c r="AM61" s="1318"/>
      <c r="AN61" s="1318"/>
      <c r="AO61" s="1318"/>
      <c r="AP61" s="1318"/>
      <c r="AQ61" s="1318"/>
      <c r="AR61" s="1318"/>
      <c r="AS61" s="1319"/>
      <c r="AT61" s="1319"/>
      <c r="AU61" s="1318"/>
      <c r="AV61" s="1318"/>
      <c r="AW61" s="1318"/>
      <c r="AX61" s="1318"/>
      <c r="AY61" s="1318"/>
      <c r="AZ61" s="1318"/>
      <c r="BA61" s="1318"/>
      <c r="BB61" s="1318"/>
      <c r="BC61" s="1318"/>
      <c r="BD61" s="1318"/>
      <c r="BE61" s="1319"/>
      <c r="BF61" s="1319"/>
      <c r="BG61" s="1318"/>
      <c r="BH61" s="1318"/>
      <c r="BI61" s="1318"/>
      <c r="BJ61" s="1318"/>
      <c r="BK61" s="1318"/>
      <c r="BL61" s="1318"/>
      <c r="BM61" s="1318"/>
      <c r="BN61" s="1318"/>
      <c r="BO61" s="1318"/>
      <c r="BP61" s="1318"/>
      <c r="BQ61" s="1319"/>
      <c r="BR61" s="1319"/>
      <c r="BS61" s="1318"/>
      <c r="BT61" s="1318"/>
      <c r="BU61" s="1318"/>
      <c r="BV61" s="1318"/>
      <c r="BW61" s="1318"/>
      <c r="BX61" s="1318"/>
      <c r="BY61" s="1318"/>
      <c r="BZ61" s="1318"/>
      <c r="CA61" s="1318"/>
      <c r="CB61" s="1318"/>
      <c r="CC61" s="1319"/>
      <c r="CD61" s="1319"/>
      <c r="CE61" s="1318"/>
      <c r="CF61" s="1318"/>
      <c r="CG61" s="1318"/>
      <c r="CH61" s="1318"/>
      <c r="CI61" s="1318"/>
      <c r="CJ61" s="1318"/>
      <c r="CK61" s="1318"/>
      <c r="CL61" s="1318"/>
      <c r="CM61" s="1318"/>
      <c r="CN61" s="1318"/>
      <c r="CO61" s="1319"/>
      <c r="CP61" s="1319"/>
      <c r="CQ61" s="1318"/>
      <c r="CR61" s="1318"/>
      <c r="CS61" s="1318"/>
      <c r="CT61" s="1318"/>
      <c r="CU61" s="1318"/>
      <c r="CV61" s="1318"/>
      <c r="CW61" s="1318"/>
      <c r="CX61" s="1318"/>
      <c r="CY61" s="1318"/>
      <c r="CZ61" s="1318"/>
      <c r="DA61" s="1319"/>
      <c r="DB61" s="1319"/>
      <c r="DC61" s="1319"/>
      <c r="DD61" s="1320"/>
      <c r="DE61" s="1313"/>
    </row>
    <row r="62" spans="1:109" x14ac:dyDescent="0.15">
      <c r="B62" s="1287"/>
      <c r="C62" s="1287"/>
      <c r="D62" s="1287"/>
      <c r="E62" s="1287"/>
      <c r="F62" s="1287"/>
      <c r="G62" s="1287"/>
      <c r="H62" s="1287"/>
      <c r="I62" s="1287"/>
      <c r="J62" s="1287"/>
      <c r="K62" s="1287"/>
      <c r="L62" s="1287"/>
      <c r="M62" s="1287"/>
      <c r="N62" s="1287"/>
      <c r="O62" s="1287"/>
      <c r="P62" s="1287"/>
      <c r="Q62" s="1287"/>
      <c r="R62" s="1287"/>
      <c r="S62" s="1287"/>
      <c r="T62" s="1287"/>
      <c r="U62" s="1287"/>
      <c r="V62" s="1287"/>
      <c r="W62" s="1287"/>
      <c r="X62" s="1287"/>
      <c r="Y62" s="1287"/>
      <c r="Z62" s="1287"/>
      <c r="AA62" s="1287"/>
      <c r="AB62" s="1287"/>
      <c r="AC62" s="1287"/>
      <c r="AD62" s="1287"/>
      <c r="AE62" s="1287"/>
      <c r="AF62" s="1287"/>
      <c r="AG62" s="1287"/>
      <c r="AH62" s="1287"/>
      <c r="AI62" s="1287"/>
      <c r="AJ62" s="1287"/>
      <c r="AK62" s="1287"/>
      <c r="AL62" s="1287"/>
      <c r="AM62" s="1287"/>
      <c r="AN62" s="1287"/>
      <c r="AO62" s="1287"/>
      <c r="AP62" s="1287"/>
      <c r="AQ62" s="1287"/>
      <c r="AR62" s="1287"/>
      <c r="AS62" s="1287"/>
      <c r="AT62" s="1287"/>
      <c r="AU62" s="1287"/>
      <c r="AV62" s="1287"/>
      <c r="AW62" s="1287"/>
      <c r="AX62" s="1287"/>
      <c r="AY62" s="1287"/>
      <c r="AZ62" s="1287"/>
      <c r="BA62" s="1287"/>
      <c r="BB62" s="1287"/>
      <c r="BC62" s="1287"/>
      <c r="BD62" s="1287"/>
      <c r="BE62" s="1287"/>
      <c r="BF62" s="1287"/>
      <c r="BG62" s="1287"/>
      <c r="BH62" s="1287"/>
      <c r="BI62" s="1287"/>
      <c r="BJ62" s="1287"/>
      <c r="BK62" s="1287"/>
      <c r="BL62" s="1287"/>
      <c r="BM62" s="1287"/>
      <c r="BN62" s="1287"/>
      <c r="BO62" s="1287"/>
      <c r="BP62" s="1287"/>
      <c r="BQ62" s="1287"/>
      <c r="BR62" s="1287"/>
      <c r="BS62" s="1287"/>
      <c r="BT62" s="1287"/>
      <c r="BU62" s="1287"/>
      <c r="BV62" s="1287"/>
      <c r="BW62" s="1287"/>
      <c r="BX62" s="1287"/>
      <c r="BY62" s="1287"/>
      <c r="BZ62" s="1287"/>
      <c r="CA62" s="1287"/>
      <c r="CB62" s="1287"/>
      <c r="CC62" s="1287"/>
      <c r="CD62" s="1287"/>
      <c r="CE62" s="1287"/>
      <c r="CF62" s="1287"/>
      <c r="CG62" s="1287"/>
      <c r="CH62" s="1287"/>
      <c r="CI62" s="1287"/>
      <c r="CJ62" s="1287"/>
      <c r="CK62" s="1287"/>
      <c r="CL62" s="1287"/>
      <c r="CM62" s="1287"/>
      <c r="CN62" s="1287"/>
      <c r="CO62" s="1287"/>
      <c r="CP62" s="1287"/>
      <c r="CQ62" s="1287"/>
      <c r="CR62" s="1287"/>
      <c r="CS62" s="1287"/>
      <c r="CT62" s="1287"/>
      <c r="CU62" s="1287"/>
      <c r="CV62" s="1287"/>
      <c r="CW62" s="1287"/>
      <c r="CX62" s="1287"/>
      <c r="CY62" s="1287"/>
      <c r="CZ62" s="1287"/>
      <c r="DA62" s="1287"/>
      <c r="DB62" s="1287"/>
      <c r="DC62" s="1287"/>
      <c r="DD62" s="1287"/>
      <c r="DE62" s="1275"/>
    </row>
    <row r="63" spans="1:109" ht="17.25" x14ac:dyDescent="0.15">
      <c r="B63" s="1321" t="s">
        <v>589</v>
      </c>
    </row>
    <row r="64" spans="1:109" x14ac:dyDescent="0.15">
      <c r="B64" s="1282"/>
      <c r="G64" s="1289"/>
      <c r="I64" s="1322"/>
      <c r="J64" s="1322"/>
      <c r="K64" s="1322"/>
      <c r="L64" s="1322"/>
      <c r="M64" s="1322"/>
      <c r="N64" s="1323"/>
      <c r="AM64" s="1289"/>
      <c r="AN64" s="1289" t="s">
        <v>582</v>
      </c>
      <c r="AP64" s="1290"/>
      <c r="AQ64" s="1290"/>
      <c r="AR64" s="1290"/>
      <c r="AY64" s="1289"/>
      <c r="BA64" s="1290"/>
      <c r="BB64" s="1290"/>
      <c r="BC64" s="1290"/>
      <c r="BK64" s="1289"/>
      <c r="BM64" s="1290"/>
      <c r="BN64" s="1290"/>
      <c r="BO64" s="1290"/>
      <c r="BW64" s="1289"/>
      <c r="BY64" s="1290"/>
      <c r="BZ64" s="1290"/>
      <c r="CA64" s="1290"/>
      <c r="CI64" s="1289"/>
      <c r="CK64" s="1290"/>
      <c r="CL64" s="1290"/>
      <c r="CM64" s="1290"/>
      <c r="CU64" s="1289"/>
      <c r="CW64" s="1290"/>
      <c r="CX64" s="1290"/>
      <c r="CY64" s="1290"/>
    </row>
    <row r="65" spans="2:107" x14ac:dyDescent="0.15">
      <c r="B65" s="1282"/>
      <c r="AN65" s="1291" t="s">
        <v>590</v>
      </c>
      <c r="AO65" s="1292"/>
      <c r="AP65" s="1292"/>
      <c r="AQ65" s="1292"/>
      <c r="AR65" s="1292"/>
      <c r="AS65" s="1292"/>
      <c r="AT65" s="1292"/>
      <c r="AU65" s="1292"/>
      <c r="AV65" s="1292"/>
      <c r="AW65" s="1292"/>
      <c r="AX65" s="1292"/>
      <c r="AY65" s="1292"/>
      <c r="AZ65" s="1292"/>
      <c r="BA65" s="1292"/>
      <c r="BB65" s="1292"/>
      <c r="BC65" s="1292"/>
      <c r="BD65" s="1292"/>
      <c r="BE65" s="1292"/>
      <c r="BF65" s="1292"/>
      <c r="BG65" s="1292"/>
      <c r="BH65" s="1292"/>
      <c r="BI65" s="1292"/>
      <c r="BJ65" s="1292"/>
      <c r="BK65" s="1292"/>
      <c r="BL65" s="1292"/>
      <c r="BM65" s="1292"/>
      <c r="BN65" s="1292"/>
      <c r="BO65" s="1292"/>
      <c r="BP65" s="1292"/>
      <c r="BQ65" s="1292"/>
      <c r="BR65" s="1292"/>
      <c r="BS65" s="1292"/>
      <c r="BT65" s="1292"/>
      <c r="BU65" s="1292"/>
      <c r="BV65" s="1292"/>
      <c r="BW65" s="1292"/>
      <c r="BX65" s="1292"/>
      <c r="BY65" s="1292"/>
      <c r="BZ65" s="1292"/>
      <c r="CA65" s="1292"/>
      <c r="CB65" s="1292"/>
      <c r="CC65" s="1292"/>
      <c r="CD65" s="1292"/>
      <c r="CE65" s="1292"/>
      <c r="CF65" s="1292"/>
      <c r="CG65" s="1292"/>
      <c r="CH65" s="1292"/>
      <c r="CI65" s="1292"/>
      <c r="CJ65" s="1292"/>
      <c r="CK65" s="1292"/>
      <c r="CL65" s="1292"/>
      <c r="CM65" s="1292"/>
      <c r="CN65" s="1292"/>
      <c r="CO65" s="1292"/>
      <c r="CP65" s="1292"/>
      <c r="CQ65" s="1292"/>
      <c r="CR65" s="1292"/>
      <c r="CS65" s="1292"/>
      <c r="CT65" s="1292"/>
      <c r="CU65" s="1292"/>
      <c r="CV65" s="1292"/>
      <c r="CW65" s="1292"/>
      <c r="CX65" s="1292"/>
      <c r="CY65" s="1292"/>
      <c r="CZ65" s="1292"/>
      <c r="DA65" s="1292"/>
      <c r="DB65" s="1292"/>
      <c r="DC65" s="1293"/>
    </row>
    <row r="66" spans="2:107" x14ac:dyDescent="0.15">
      <c r="B66" s="1282"/>
      <c r="AN66" s="1294"/>
      <c r="AO66" s="1295"/>
      <c r="AP66" s="1295"/>
      <c r="AQ66" s="1295"/>
      <c r="AR66" s="1295"/>
      <c r="AS66" s="1295"/>
      <c r="AT66" s="1295"/>
      <c r="AU66" s="1295"/>
      <c r="AV66" s="1295"/>
      <c r="AW66" s="1295"/>
      <c r="AX66" s="1295"/>
      <c r="AY66" s="1295"/>
      <c r="AZ66" s="1295"/>
      <c r="BA66" s="1295"/>
      <c r="BB66" s="1295"/>
      <c r="BC66" s="1295"/>
      <c r="BD66" s="1295"/>
      <c r="BE66" s="1295"/>
      <c r="BF66" s="1295"/>
      <c r="BG66" s="1295"/>
      <c r="BH66" s="1295"/>
      <c r="BI66" s="1295"/>
      <c r="BJ66" s="1295"/>
      <c r="BK66" s="1295"/>
      <c r="BL66" s="1295"/>
      <c r="BM66" s="1295"/>
      <c r="BN66" s="1295"/>
      <c r="BO66" s="1295"/>
      <c r="BP66" s="1295"/>
      <c r="BQ66" s="1295"/>
      <c r="BR66" s="1295"/>
      <c r="BS66" s="1295"/>
      <c r="BT66" s="1295"/>
      <c r="BU66" s="1295"/>
      <c r="BV66" s="1295"/>
      <c r="BW66" s="1295"/>
      <c r="BX66" s="1295"/>
      <c r="BY66" s="1295"/>
      <c r="BZ66" s="1295"/>
      <c r="CA66" s="1295"/>
      <c r="CB66" s="1295"/>
      <c r="CC66" s="1295"/>
      <c r="CD66" s="1295"/>
      <c r="CE66" s="1295"/>
      <c r="CF66" s="1295"/>
      <c r="CG66" s="1295"/>
      <c r="CH66" s="1295"/>
      <c r="CI66" s="1295"/>
      <c r="CJ66" s="1295"/>
      <c r="CK66" s="1295"/>
      <c r="CL66" s="1295"/>
      <c r="CM66" s="1295"/>
      <c r="CN66" s="1295"/>
      <c r="CO66" s="1295"/>
      <c r="CP66" s="1295"/>
      <c r="CQ66" s="1295"/>
      <c r="CR66" s="1295"/>
      <c r="CS66" s="1295"/>
      <c r="CT66" s="1295"/>
      <c r="CU66" s="1295"/>
      <c r="CV66" s="1295"/>
      <c r="CW66" s="1295"/>
      <c r="CX66" s="1295"/>
      <c r="CY66" s="1295"/>
      <c r="CZ66" s="1295"/>
      <c r="DA66" s="1295"/>
      <c r="DB66" s="1295"/>
      <c r="DC66" s="1296"/>
    </row>
    <row r="67" spans="2:107" x14ac:dyDescent="0.15">
      <c r="B67" s="1282"/>
      <c r="AN67" s="1294"/>
      <c r="AO67" s="1295"/>
      <c r="AP67" s="1295"/>
      <c r="AQ67" s="1295"/>
      <c r="AR67" s="1295"/>
      <c r="AS67" s="1295"/>
      <c r="AT67" s="1295"/>
      <c r="AU67" s="1295"/>
      <c r="AV67" s="1295"/>
      <c r="AW67" s="1295"/>
      <c r="AX67" s="1295"/>
      <c r="AY67" s="1295"/>
      <c r="AZ67" s="1295"/>
      <c r="BA67" s="1295"/>
      <c r="BB67" s="1295"/>
      <c r="BC67" s="1295"/>
      <c r="BD67" s="1295"/>
      <c r="BE67" s="1295"/>
      <c r="BF67" s="1295"/>
      <c r="BG67" s="1295"/>
      <c r="BH67" s="1295"/>
      <c r="BI67" s="1295"/>
      <c r="BJ67" s="1295"/>
      <c r="BK67" s="1295"/>
      <c r="BL67" s="1295"/>
      <c r="BM67" s="1295"/>
      <c r="BN67" s="1295"/>
      <c r="BO67" s="1295"/>
      <c r="BP67" s="1295"/>
      <c r="BQ67" s="1295"/>
      <c r="BR67" s="1295"/>
      <c r="BS67" s="1295"/>
      <c r="BT67" s="1295"/>
      <c r="BU67" s="1295"/>
      <c r="BV67" s="1295"/>
      <c r="BW67" s="1295"/>
      <c r="BX67" s="1295"/>
      <c r="BY67" s="1295"/>
      <c r="BZ67" s="1295"/>
      <c r="CA67" s="1295"/>
      <c r="CB67" s="1295"/>
      <c r="CC67" s="1295"/>
      <c r="CD67" s="1295"/>
      <c r="CE67" s="1295"/>
      <c r="CF67" s="1295"/>
      <c r="CG67" s="1295"/>
      <c r="CH67" s="1295"/>
      <c r="CI67" s="1295"/>
      <c r="CJ67" s="1295"/>
      <c r="CK67" s="1295"/>
      <c r="CL67" s="1295"/>
      <c r="CM67" s="1295"/>
      <c r="CN67" s="1295"/>
      <c r="CO67" s="1295"/>
      <c r="CP67" s="1295"/>
      <c r="CQ67" s="1295"/>
      <c r="CR67" s="1295"/>
      <c r="CS67" s="1295"/>
      <c r="CT67" s="1295"/>
      <c r="CU67" s="1295"/>
      <c r="CV67" s="1295"/>
      <c r="CW67" s="1295"/>
      <c r="CX67" s="1295"/>
      <c r="CY67" s="1295"/>
      <c r="CZ67" s="1295"/>
      <c r="DA67" s="1295"/>
      <c r="DB67" s="1295"/>
      <c r="DC67" s="1296"/>
    </row>
    <row r="68" spans="2:107" x14ac:dyDescent="0.15">
      <c r="B68" s="1282"/>
      <c r="AN68" s="1294"/>
      <c r="AO68" s="1295"/>
      <c r="AP68" s="1295"/>
      <c r="AQ68" s="1295"/>
      <c r="AR68" s="1295"/>
      <c r="AS68" s="1295"/>
      <c r="AT68" s="1295"/>
      <c r="AU68" s="1295"/>
      <c r="AV68" s="1295"/>
      <c r="AW68" s="1295"/>
      <c r="AX68" s="1295"/>
      <c r="AY68" s="1295"/>
      <c r="AZ68" s="1295"/>
      <c r="BA68" s="1295"/>
      <c r="BB68" s="1295"/>
      <c r="BC68" s="1295"/>
      <c r="BD68" s="1295"/>
      <c r="BE68" s="1295"/>
      <c r="BF68" s="1295"/>
      <c r="BG68" s="1295"/>
      <c r="BH68" s="1295"/>
      <c r="BI68" s="1295"/>
      <c r="BJ68" s="1295"/>
      <c r="BK68" s="1295"/>
      <c r="BL68" s="1295"/>
      <c r="BM68" s="1295"/>
      <c r="BN68" s="1295"/>
      <c r="BO68" s="1295"/>
      <c r="BP68" s="1295"/>
      <c r="BQ68" s="1295"/>
      <c r="BR68" s="1295"/>
      <c r="BS68" s="1295"/>
      <c r="BT68" s="1295"/>
      <c r="BU68" s="1295"/>
      <c r="BV68" s="1295"/>
      <c r="BW68" s="1295"/>
      <c r="BX68" s="1295"/>
      <c r="BY68" s="1295"/>
      <c r="BZ68" s="1295"/>
      <c r="CA68" s="1295"/>
      <c r="CB68" s="1295"/>
      <c r="CC68" s="1295"/>
      <c r="CD68" s="1295"/>
      <c r="CE68" s="1295"/>
      <c r="CF68" s="1295"/>
      <c r="CG68" s="1295"/>
      <c r="CH68" s="1295"/>
      <c r="CI68" s="1295"/>
      <c r="CJ68" s="1295"/>
      <c r="CK68" s="1295"/>
      <c r="CL68" s="1295"/>
      <c r="CM68" s="1295"/>
      <c r="CN68" s="1295"/>
      <c r="CO68" s="1295"/>
      <c r="CP68" s="1295"/>
      <c r="CQ68" s="1295"/>
      <c r="CR68" s="1295"/>
      <c r="CS68" s="1295"/>
      <c r="CT68" s="1295"/>
      <c r="CU68" s="1295"/>
      <c r="CV68" s="1295"/>
      <c r="CW68" s="1295"/>
      <c r="CX68" s="1295"/>
      <c r="CY68" s="1295"/>
      <c r="CZ68" s="1295"/>
      <c r="DA68" s="1295"/>
      <c r="DB68" s="1295"/>
      <c r="DC68" s="1296"/>
    </row>
    <row r="69" spans="2:107" x14ac:dyDescent="0.15">
      <c r="B69" s="1282"/>
      <c r="AN69" s="1297"/>
      <c r="AO69" s="1298"/>
      <c r="AP69" s="1298"/>
      <c r="AQ69" s="1298"/>
      <c r="AR69" s="1298"/>
      <c r="AS69" s="1298"/>
      <c r="AT69" s="1298"/>
      <c r="AU69" s="1298"/>
      <c r="AV69" s="1298"/>
      <c r="AW69" s="1298"/>
      <c r="AX69" s="1298"/>
      <c r="AY69" s="1298"/>
      <c r="AZ69" s="1298"/>
      <c r="BA69" s="1298"/>
      <c r="BB69" s="1298"/>
      <c r="BC69" s="1298"/>
      <c r="BD69" s="1298"/>
      <c r="BE69" s="1298"/>
      <c r="BF69" s="1298"/>
      <c r="BG69" s="1298"/>
      <c r="BH69" s="1298"/>
      <c r="BI69" s="1298"/>
      <c r="BJ69" s="1298"/>
      <c r="BK69" s="1298"/>
      <c r="BL69" s="1298"/>
      <c r="BM69" s="1298"/>
      <c r="BN69" s="1298"/>
      <c r="BO69" s="1298"/>
      <c r="BP69" s="1298"/>
      <c r="BQ69" s="1298"/>
      <c r="BR69" s="1298"/>
      <c r="BS69" s="1298"/>
      <c r="BT69" s="1298"/>
      <c r="BU69" s="1298"/>
      <c r="BV69" s="1298"/>
      <c r="BW69" s="1298"/>
      <c r="BX69" s="1298"/>
      <c r="BY69" s="1298"/>
      <c r="BZ69" s="1298"/>
      <c r="CA69" s="1298"/>
      <c r="CB69" s="1298"/>
      <c r="CC69" s="1298"/>
      <c r="CD69" s="1298"/>
      <c r="CE69" s="1298"/>
      <c r="CF69" s="1298"/>
      <c r="CG69" s="1298"/>
      <c r="CH69" s="1298"/>
      <c r="CI69" s="1298"/>
      <c r="CJ69" s="1298"/>
      <c r="CK69" s="1298"/>
      <c r="CL69" s="1298"/>
      <c r="CM69" s="1298"/>
      <c r="CN69" s="1298"/>
      <c r="CO69" s="1298"/>
      <c r="CP69" s="1298"/>
      <c r="CQ69" s="1298"/>
      <c r="CR69" s="1298"/>
      <c r="CS69" s="1298"/>
      <c r="CT69" s="1298"/>
      <c r="CU69" s="1298"/>
      <c r="CV69" s="1298"/>
      <c r="CW69" s="1298"/>
      <c r="CX69" s="1298"/>
      <c r="CY69" s="1298"/>
      <c r="CZ69" s="1298"/>
      <c r="DA69" s="1298"/>
      <c r="DB69" s="1298"/>
      <c r="DC69" s="1299"/>
    </row>
    <row r="70" spans="2:107" x14ac:dyDescent="0.15">
      <c r="B70" s="1282"/>
      <c r="H70" s="1324"/>
      <c r="I70" s="1324"/>
      <c r="J70" s="1325"/>
      <c r="K70" s="1325"/>
      <c r="L70" s="1326"/>
      <c r="M70" s="1325"/>
      <c r="N70" s="1326"/>
      <c r="AN70" s="1300"/>
      <c r="AO70" s="1300"/>
      <c r="AP70" s="1300"/>
      <c r="AZ70" s="1300"/>
      <c r="BA70" s="1300"/>
      <c r="BB70" s="1300"/>
      <c r="BL70" s="1300"/>
      <c r="BM70" s="1300"/>
      <c r="BN70" s="1300"/>
      <c r="BX70" s="1300"/>
      <c r="BY70" s="1300"/>
      <c r="BZ70" s="1300"/>
      <c r="CJ70" s="1300"/>
      <c r="CK70" s="1300"/>
      <c r="CL70" s="1300"/>
      <c r="CV70" s="1300"/>
      <c r="CW70" s="1300"/>
      <c r="CX70" s="1300"/>
    </row>
    <row r="71" spans="2:107" x14ac:dyDescent="0.15">
      <c r="B71" s="1282"/>
      <c r="G71" s="1327"/>
      <c r="I71" s="1328"/>
      <c r="J71" s="1325"/>
      <c r="K71" s="1325"/>
      <c r="L71" s="1326"/>
      <c r="M71" s="1325"/>
      <c r="N71" s="1326"/>
      <c r="AM71" s="1327"/>
      <c r="AN71" s="1275" t="s">
        <v>584</v>
      </c>
    </row>
    <row r="72" spans="2:107" x14ac:dyDescent="0.15">
      <c r="B72" s="1282"/>
      <c r="G72" s="1301"/>
      <c r="H72" s="1301"/>
      <c r="I72" s="1301"/>
      <c r="J72" s="1301"/>
      <c r="K72" s="1302"/>
      <c r="L72" s="1302"/>
      <c r="M72" s="1303"/>
      <c r="N72" s="1303"/>
      <c r="AN72" s="1304"/>
      <c r="AO72" s="1305"/>
      <c r="AP72" s="1305"/>
      <c r="AQ72" s="1305"/>
      <c r="AR72" s="1305"/>
      <c r="AS72" s="1305"/>
      <c r="AT72" s="1305"/>
      <c r="AU72" s="1305"/>
      <c r="AV72" s="1305"/>
      <c r="AW72" s="1305"/>
      <c r="AX72" s="1305"/>
      <c r="AY72" s="1305"/>
      <c r="AZ72" s="1305"/>
      <c r="BA72" s="1305"/>
      <c r="BB72" s="1305"/>
      <c r="BC72" s="1305"/>
      <c r="BD72" s="1305"/>
      <c r="BE72" s="1305"/>
      <c r="BF72" s="1305"/>
      <c r="BG72" s="1305"/>
      <c r="BH72" s="1305"/>
      <c r="BI72" s="1305"/>
      <c r="BJ72" s="1305"/>
      <c r="BK72" s="1305"/>
      <c r="BL72" s="1305"/>
      <c r="BM72" s="1305"/>
      <c r="BN72" s="1305"/>
      <c r="BO72" s="1306"/>
      <c r="BP72" s="1307" t="s">
        <v>547</v>
      </c>
      <c r="BQ72" s="1307"/>
      <c r="BR72" s="1307"/>
      <c r="BS72" s="1307"/>
      <c r="BT72" s="1307"/>
      <c r="BU72" s="1307"/>
      <c r="BV72" s="1307"/>
      <c r="BW72" s="1307"/>
      <c r="BX72" s="1307" t="s">
        <v>548</v>
      </c>
      <c r="BY72" s="1307"/>
      <c r="BZ72" s="1307"/>
      <c r="CA72" s="1307"/>
      <c r="CB72" s="1307"/>
      <c r="CC72" s="1307"/>
      <c r="CD72" s="1307"/>
      <c r="CE72" s="1307"/>
      <c r="CF72" s="1307" t="s">
        <v>549</v>
      </c>
      <c r="CG72" s="1307"/>
      <c r="CH72" s="1307"/>
      <c r="CI72" s="1307"/>
      <c r="CJ72" s="1307"/>
      <c r="CK72" s="1307"/>
      <c r="CL72" s="1307"/>
      <c r="CM72" s="1307"/>
      <c r="CN72" s="1307" t="s">
        <v>550</v>
      </c>
      <c r="CO72" s="1307"/>
      <c r="CP72" s="1307"/>
      <c r="CQ72" s="1307"/>
      <c r="CR72" s="1307"/>
      <c r="CS72" s="1307"/>
      <c r="CT72" s="1307"/>
      <c r="CU72" s="1307"/>
      <c r="CV72" s="1307" t="s">
        <v>551</v>
      </c>
      <c r="CW72" s="1307"/>
      <c r="CX72" s="1307"/>
      <c r="CY72" s="1307"/>
      <c r="CZ72" s="1307"/>
      <c r="DA72" s="1307"/>
      <c r="DB72" s="1307"/>
      <c r="DC72" s="1307"/>
    </row>
    <row r="73" spans="2:107" x14ac:dyDescent="0.15">
      <c r="B73" s="1282"/>
      <c r="G73" s="1308"/>
      <c r="H73" s="1308"/>
      <c r="I73" s="1308"/>
      <c r="J73" s="1308"/>
      <c r="K73" s="1329"/>
      <c r="L73" s="1329"/>
      <c r="M73" s="1329"/>
      <c r="N73" s="1329"/>
      <c r="AM73" s="1300"/>
      <c r="AN73" s="1311" t="s">
        <v>585</v>
      </c>
      <c r="AO73" s="1311"/>
      <c r="AP73" s="1311"/>
      <c r="AQ73" s="1311"/>
      <c r="AR73" s="1311"/>
      <c r="AS73" s="1311"/>
      <c r="AT73" s="1311"/>
      <c r="AU73" s="1311"/>
      <c r="AV73" s="1311"/>
      <c r="AW73" s="1311"/>
      <c r="AX73" s="1311"/>
      <c r="AY73" s="1311"/>
      <c r="AZ73" s="1311"/>
      <c r="BA73" s="1311"/>
      <c r="BB73" s="1311" t="s">
        <v>586</v>
      </c>
      <c r="BC73" s="1311"/>
      <c r="BD73" s="1311"/>
      <c r="BE73" s="1311"/>
      <c r="BF73" s="1311"/>
      <c r="BG73" s="1311"/>
      <c r="BH73" s="1311"/>
      <c r="BI73" s="1311"/>
      <c r="BJ73" s="1311"/>
      <c r="BK73" s="1311"/>
      <c r="BL73" s="1311"/>
      <c r="BM73" s="1311"/>
      <c r="BN73" s="1311"/>
      <c r="BO73" s="1311"/>
      <c r="BP73" s="1312"/>
      <c r="BQ73" s="1312"/>
      <c r="BR73" s="1312"/>
      <c r="BS73" s="1312"/>
      <c r="BT73" s="1312"/>
      <c r="BU73" s="1312"/>
      <c r="BV73" s="1312"/>
      <c r="BW73" s="1312"/>
      <c r="BX73" s="1312"/>
      <c r="BY73" s="1312"/>
      <c r="BZ73" s="1312"/>
      <c r="CA73" s="1312"/>
      <c r="CB73" s="1312"/>
      <c r="CC73" s="1312"/>
      <c r="CD73" s="1312"/>
      <c r="CE73" s="1312"/>
      <c r="CF73" s="1312"/>
      <c r="CG73" s="1312"/>
      <c r="CH73" s="1312"/>
      <c r="CI73" s="1312"/>
      <c r="CJ73" s="1312"/>
      <c r="CK73" s="1312"/>
      <c r="CL73" s="1312"/>
      <c r="CM73" s="1312"/>
      <c r="CN73" s="1312"/>
      <c r="CO73" s="1312"/>
      <c r="CP73" s="1312"/>
      <c r="CQ73" s="1312"/>
      <c r="CR73" s="1312"/>
      <c r="CS73" s="1312"/>
      <c r="CT73" s="1312"/>
      <c r="CU73" s="1312"/>
      <c r="CV73" s="1312"/>
      <c r="CW73" s="1312"/>
      <c r="CX73" s="1312"/>
      <c r="CY73" s="1312"/>
      <c r="CZ73" s="1312"/>
      <c r="DA73" s="1312"/>
      <c r="DB73" s="1312"/>
      <c r="DC73" s="1312"/>
    </row>
    <row r="74" spans="2:107" x14ac:dyDescent="0.15">
      <c r="B74" s="1282"/>
      <c r="G74" s="1308"/>
      <c r="H74" s="1308"/>
      <c r="I74" s="1308"/>
      <c r="J74" s="1308"/>
      <c r="K74" s="1329"/>
      <c r="L74" s="1329"/>
      <c r="M74" s="1329"/>
      <c r="N74" s="1329"/>
      <c r="AM74" s="1300"/>
      <c r="AN74" s="1311"/>
      <c r="AO74" s="1311"/>
      <c r="AP74" s="1311"/>
      <c r="AQ74" s="1311"/>
      <c r="AR74" s="1311"/>
      <c r="AS74" s="1311"/>
      <c r="AT74" s="1311"/>
      <c r="AU74" s="1311"/>
      <c r="AV74" s="1311"/>
      <c r="AW74" s="1311"/>
      <c r="AX74" s="1311"/>
      <c r="AY74" s="1311"/>
      <c r="AZ74" s="1311"/>
      <c r="BA74" s="1311"/>
      <c r="BB74" s="1311"/>
      <c r="BC74" s="1311"/>
      <c r="BD74" s="1311"/>
      <c r="BE74" s="1311"/>
      <c r="BF74" s="1311"/>
      <c r="BG74" s="1311"/>
      <c r="BH74" s="1311"/>
      <c r="BI74" s="1311"/>
      <c r="BJ74" s="1311"/>
      <c r="BK74" s="1311"/>
      <c r="BL74" s="1311"/>
      <c r="BM74" s="1311"/>
      <c r="BN74" s="1311"/>
      <c r="BO74" s="1311"/>
      <c r="BP74" s="1312"/>
      <c r="BQ74" s="1312"/>
      <c r="BR74" s="1312"/>
      <c r="BS74" s="1312"/>
      <c r="BT74" s="1312"/>
      <c r="BU74" s="1312"/>
      <c r="BV74" s="1312"/>
      <c r="BW74" s="1312"/>
      <c r="BX74" s="1312"/>
      <c r="BY74" s="1312"/>
      <c r="BZ74" s="1312"/>
      <c r="CA74" s="1312"/>
      <c r="CB74" s="1312"/>
      <c r="CC74" s="1312"/>
      <c r="CD74" s="1312"/>
      <c r="CE74" s="1312"/>
      <c r="CF74" s="1312"/>
      <c r="CG74" s="1312"/>
      <c r="CH74" s="1312"/>
      <c r="CI74" s="1312"/>
      <c r="CJ74" s="1312"/>
      <c r="CK74" s="1312"/>
      <c r="CL74" s="1312"/>
      <c r="CM74" s="1312"/>
      <c r="CN74" s="1312"/>
      <c r="CO74" s="1312"/>
      <c r="CP74" s="1312"/>
      <c r="CQ74" s="1312"/>
      <c r="CR74" s="1312"/>
      <c r="CS74" s="1312"/>
      <c r="CT74" s="1312"/>
      <c r="CU74" s="1312"/>
      <c r="CV74" s="1312"/>
      <c r="CW74" s="1312"/>
      <c r="CX74" s="1312"/>
      <c r="CY74" s="1312"/>
      <c r="CZ74" s="1312"/>
      <c r="DA74" s="1312"/>
      <c r="DB74" s="1312"/>
      <c r="DC74" s="1312"/>
    </row>
    <row r="75" spans="2:107" x14ac:dyDescent="0.15">
      <c r="B75" s="1282"/>
      <c r="G75" s="1308"/>
      <c r="H75" s="1308"/>
      <c r="I75" s="1301"/>
      <c r="J75" s="1301"/>
      <c r="K75" s="1310"/>
      <c r="L75" s="1310"/>
      <c r="M75" s="1310"/>
      <c r="N75" s="1310"/>
      <c r="AM75" s="1300"/>
      <c r="AN75" s="1311"/>
      <c r="AO75" s="1311"/>
      <c r="AP75" s="1311"/>
      <c r="AQ75" s="1311"/>
      <c r="AR75" s="1311"/>
      <c r="AS75" s="1311"/>
      <c r="AT75" s="1311"/>
      <c r="AU75" s="1311"/>
      <c r="AV75" s="1311"/>
      <c r="AW75" s="1311"/>
      <c r="AX75" s="1311"/>
      <c r="AY75" s="1311"/>
      <c r="AZ75" s="1311"/>
      <c r="BA75" s="1311"/>
      <c r="BB75" s="1311" t="s">
        <v>591</v>
      </c>
      <c r="BC75" s="1311"/>
      <c r="BD75" s="1311"/>
      <c r="BE75" s="1311"/>
      <c r="BF75" s="1311"/>
      <c r="BG75" s="1311"/>
      <c r="BH75" s="1311"/>
      <c r="BI75" s="1311"/>
      <c r="BJ75" s="1311"/>
      <c r="BK75" s="1311"/>
      <c r="BL75" s="1311"/>
      <c r="BM75" s="1311"/>
      <c r="BN75" s="1311"/>
      <c r="BO75" s="1311"/>
      <c r="BP75" s="1312">
        <v>12.4</v>
      </c>
      <c r="BQ75" s="1312"/>
      <c r="BR75" s="1312"/>
      <c r="BS75" s="1312"/>
      <c r="BT75" s="1312"/>
      <c r="BU75" s="1312"/>
      <c r="BV75" s="1312"/>
      <c r="BW75" s="1312"/>
      <c r="BX75" s="1312">
        <v>14.9</v>
      </c>
      <c r="BY75" s="1312"/>
      <c r="BZ75" s="1312"/>
      <c r="CA75" s="1312"/>
      <c r="CB75" s="1312"/>
      <c r="CC75" s="1312"/>
      <c r="CD75" s="1312"/>
      <c r="CE75" s="1312"/>
      <c r="CF75" s="1312">
        <v>16.7</v>
      </c>
      <c r="CG75" s="1312"/>
      <c r="CH75" s="1312"/>
      <c r="CI75" s="1312"/>
      <c r="CJ75" s="1312"/>
      <c r="CK75" s="1312"/>
      <c r="CL75" s="1312"/>
      <c r="CM75" s="1312"/>
      <c r="CN75" s="1312">
        <v>16.2</v>
      </c>
      <c r="CO75" s="1312"/>
      <c r="CP75" s="1312"/>
      <c r="CQ75" s="1312"/>
      <c r="CR75" s="1312"/>
      <c r="CS75" s="1312"/>
      <c r="CT75" s="1312"/>
      <c r="CU75" s="1312"/>
      <c r="CV75" s="1312">
        <v>12.4</v>
      </c>
      <c r="CW75" s="1312"/>
      <c r="CX75" s="1312"/>
      <c r="CY75" s="1312"/>
      <c r="CZ75" s="1312"/>
      <c r="DA75" s="1312"/>
      <c r="DB75" s="1312"/>
      <c r="DC75" s="1312"/>
    </row>
    <row r="76" spans="2:107" x14ac:dyDescent="0.15">
      <c r="B76" s="1282"/>
      <c r="G76" s="1308"/>
      <c r="H76" s="1308"/>
      <c r="I76" s="1301"/>
      <c r="J76" s="1301"/>
      <c r="K76" s="1310"/>
      <c r="L76" s="1310"/>
      <c r="M76" s="1310"/>
      <c r="N76" s="1310"/>
      <c r="AM76" s="1300"/>
      <c r="AN76" s="1311"/>
      <c r="AO76" s="1311"/>
      <c r="AP76" s="1311"/>
      <c r="AQ76" s="1311"/>
      <c r="AR76" s="1311"/>
      <c r="AS76" s="1311"/>
      <c r="AT76" s="1311"/>
      <c r="AU76" s="1311"/>
      <c r="AV76" s="1311"/>
      <c r="AW76" s="1311"/>
      <c r="AX76" s="1311"/>
      <c r="AY76" s="1311"/>
      <c r="AZ76" s="1311"/>
      <c r="BA76" s="1311"/>
      <c r="BB76" s="1311"/>
      <c r="BC76" s="1311"/>
      <c r="BD76" s="1311"/>
      <c r="BE76" s="1311"/>
      <c r="BF76" s="1311"/>
      <c r="BG76" s="1311"/>
      <c r="BH76" s="1311"/>
      <c r="BI76" s="1311"/>
      <c r="BJ76" s="1311"/>
      <c r="BK76" s="1311"/>
      <c r="BL76" s="1311"/>
      <c r="BM76" s="1311"/>
      <c r="BN76" s="1311"/>
      <c r="BO76" s="1311"/>
      <c r="BP76" s="1312"/>
      <c r="BQ76" s="1312"/>
      <c r="BR76" s="1312"/>
      <c r="BS76" s="1312"/>
      <c r="BT76" s="1312"/>
      <c r="BU76" s="1312"/>
      <c r="BV76" s="1312"/>
      <c r="BW76" s="1312"/>
      <c r="BX76" s="1312"/>
      <c r="BY76" s="1312"/>
      <c r="BZ76" s="1312"/>
      <c r="CA76" s="1312"/>
      <c r="CB76" s="1312"/>
      <c r="CC76" s="1312"/>
      <c r="CD76" s="1312"/>
      <c r="CE76" s="1312"/>
      <c r="CF76" s="1312"/>
      <c r="CG76" s="1312"/>
      <c r="CH76" s="1312"/>
      <c r="CI76" s="1312"/>
      <c r="CJ76" s="1312"/>
      <c r="CK76" s="1312"/>
      <c r="CL76" s="1312"/>
      <c r="CM76" s="1312"/>
      <c r="CN76" s="1312"/>
      <c r="CO76" s="1312"/>
      <c r="CP76" s="1312"/>
      <c r="CQ76" s="1312"/>
      <c r="CR76" s="1312"/>
      <c r="CS76" s="1312"/>
      <c r="CT76" s="1312"/>
      <c r="CU76" s="1312"/>
      <c r="CV76" s="1312"/>
      <c r="CW76" s="1312"/>
      <c r="CX76" s="1312"/>
      <c r="CY76" s="1312"/>
      <c r="CZ76" s="1312"/>
      <c r="DA76" s="1312"/>
      <c r="DB76" s="1312"/>
      <c r="DC76" s="1312"/>
    </row>
    <row r="77" spans="2:107" x14ac:dyDescent="0.15">
      <c r="B77" s="1282"/>
      <c r="G77" s="1301"/>
      <c r="H77" s="1301"/>
      <c r="I77" s="1301"/>
      <c r="J77" s="1301"/>
      <c r="K77" s="1329"/>
      <c r="L77" s="1329"/>
      <c r="M77" s="1329"/>
      <c r="N77" s="1329"/>
      <c r="AN77" s="1307" t="s">
        <v>588</v>
      </c>
      <c r="AO77" s="1307"/>
      <c r="AP77" s="1307"/>
      <c r="AQ77" s="1307"/>
      <c r="AR77" s="1307"/>
      <c r="AS77" s="1307"/>
      <c r="AT77" s="1307"/>
      <c r="AU77" s="1307"/>
      <c r="AV77" s="1307"/>
      <c r="AW77" s="1307"/>
      <c r="AX77" s="1307"/>
      <c r="AY77" s="1307"/>
      <c r="AZ77" s="1307"/>
      <c r="BA77" s="1307"/>
      <c r="BB77" s="1311" t="s">
        <v>586</v>
      </c>
      <c r="BC77" s="1311"/>
      <c r="BD77" s="1311"/>
      <c r="BE77" s="1311"/>
      <c r="BF77" s="1311"/>
      <c r="BG77" s="1311"/>
      <c r="BH77" s="1311"/>
      <c r="BI77" s="1311"/>
      <c r="BJ77" s="1311"/>
      <c r="BK77" s="1311"/>
      <c r="BL77" s="1311"/>
      <c r="BM77" s="1311"/>
      <c r="BN77" s="1311"/>
      <c r="BO77" s="1311"/>
      <c r="BP77" s="1312">
        <v>0</v>
      </c>
      <c r="BQ77" s="1312"/>
      <c r="BR77" s="1312"/>
      <c r="BS77" s="1312"/>
      <c r="BT77" s="1312"/>
      <c r="BU77" s="1312"/>
      <c r="BV77" s="1312"/>
      <c r="BW77" s="1312"/>
      <c r="BX77" s="1312">
        <v>0</v>
      </c>
      <c r="BY77" s="1312"/>
      <c r="BZ77" s="1312"/>
      <c r="CA77" s="1312"/>
      <c r="CB77" s="1312"/>
      <c r="CC77" s="1312"/>
      <c r="CD77" s="1312"/>
      <c r="CE77" s="1312"/>
      <c r="CF77" s="1312">
        <v>0</v>
      </c>
      <c r="CG77" s="1312"/>
      <c r="CH77" s="1312"/>
      <c r="CI77" s="1312"/>
      <c r="CJ77" s="1312"/>
      <c r="CK77" s="1312"/>
      <c r="CL77" s="1312"/>
      <c r="CM77" s="1312"/>
      <c r="CN77" s="1312">
        <v>0</v>
      </c>
      <c r="CO77" s="1312"/>
      <c r="CP77" s="1312"/>
      <c r="CQ77" s="1312"/>
      <c r="CR77" s="1312"/>
      <c r="CS77" s="1312"/>
      <c r="CT77" s="1312"/>
      <c r="CU77" s="1312"/>
      <c r="CV77" s="1312">
        <v>0</v>
      </c>
      <c r="CW77" s="1312"/>
      <c r="CX77" s="1312"/>
      <c r="CY77" s="1312"/>
      <c r="CZ77" s="1312"/>
      <c r="DA77" s="1312"/>
      <c r="DB77" s="1312"/>
      <c r="DC77" s="1312"/>
    </row>
    <row r="78" spans="2:107" x14ac:dyDescent="0.15">
      <c r="B78" s="1282"/>
      <c r="G78" s="1301"/>
      <c r="H78" s="1301"/>
      <c r="I78" s="1301"/>
      <c r="J78" s="1301"/>
      <c r="K78" s="1329"/>
      <c r="L78" s="1329"/>
      <c r="M78" s="1329"/>
      <c r="N78" s="1329"/>
      <c r="AN78" s="1307"/>
      <c r="AO78" s="1307"/>
      <c r="AP78" s="1307"/>
      <c r="AQ78" s="1307"/>
      <c r="AR78" s="1307"/>
      <c r="AS78" s="1307"/>
      <c r="AT78" s="1307"/>
      <c r="AU78" s="1307"/>
      <c r="AV78" s="1307"/>
      <c r="AW78" s="1307"/>
      <c r="AX78" s="1307"/>
      <c r="AY78" s="1307"/>
      <c r="AZ78" s="1307"/>
      <c r="BA78" s="1307"/>
      <c r="BB78" s="1311"/>
      <c r="BC78" s="1311"/>
      <c r="BD78" s="1311"/>
      <c r="BE78" s="1311"/>
      <c r="BF78" s="1311"/>
      <c r="BG78" s="1311"/>
      <c r="BH78" s="1311"/>
      <c r="BI78" s="1311"/>
      <c r="BJ78" s="1311"/>
      <c r="BK78" s="1311"/>
      <c r="BL78" s="1311"/>
      <c r="BM78" s="1311"/>
      <c r="BN78" s="1311"/>
      <c r="BO78" s="1311"/>
      <c r="BP78" s="1312"/>
      <c r="BQ78" s="1312"/>
      <c r="BR78" s="1312"/>
      <c r="BS78" s="1312"/>
      <c r="BT78" s="1312"/>
      <c r="BU78" s="1312"/>
      <c r="BV78" s="1312"/>
      <c r="BW78" s="1312"/>
      <c r="BX78" s="1312"/>
      <c r="BY78" s="1312"/>
      <c r="BZ78" s="1312"/>
      <c r="CA78" s="1312"/>
      <c r="CB78" s="1312"/>
      <c r="CC78" s="1312"/>
      <c r="CD78" s="1312"/>
      <c r="CE78" s="1312"/>
      <c r="CF78" s="1312"/>
      <c r="CG78" s="1312"/>
      <c r="CH78" s="1312"/>
      <c r="CI78" s="1312"/>
      <c r="CJ78" s="1312"/>
      <c r="CK78" s="1312"/>
      <c r="CL78" s="1312"/>
      <c r="CM78" s="1312"/>
      <c r="CN78" s="1312"/>
      <c r="CO78" s="1312"/>
      <c r="CP78" s="1312"/>
      <c r="CQ78" s="1312"/>
      <c r="CR78" s="1312"/>
      <c r="CS78" s="1312"/>
      <c r="CT78" s="1312"/>
      <c r="CU78" s="1312"/>
      <c r="CV78" s="1312"/>
      <c r="CW78" s="1312"/>
      <c r="CX78" s="1312"/>
      <c r="CY78" s="1312"/>
      <c r="CZ78" s="1312"/>
      <c r="DA78" s="1312"/>
      <c r="DB78" s="1312"/>
      <c r="DC78" s="1312"/>
    </row>
    <row r="79" spans="2:107" x14ac:dyDescent="0.15">
      <c r="B79" s="1282"/>
      <c r="G79" s="1301"/>
      <c r="H79" s="1301"/>
      <c r="I79" s="1314"/>
      <c r="J79" s="1314"/>
      <c r="K79" s="1330"/>
      <c r="L79" s="1330"/>
      <c r="M79" s="1330"/>
      <c r="N79" s="1330"/>
      <c r="AN79" s="1307"/>
      <c r="AO79" s="1307"/>
      <c r="AP79" s="1307"/>
      <c r="AQ79" s="1307"/>
      <c r="AR79" s="1307"/>
      <c r="AS79" s="1307"/>
      <c r="AT79" s="1307"/>
      <c r="AU79" s="1307"/>
      <c r="AV79" s="1307"/>
      <c r="AW79" s="1307"/>
      <c r="AX79" s="1307"/>
      <c r="AY79" s="1307"/>
      <c r="AZ79" s="1307"/>
      <c r="BA79" s="1307"/>
      <c r="BB79" s="1311" t="s">
        <v>591</v>
      </c>
      <c r="BC79" s="1311"/>
      <c r="BD79" s="1311"/>
      <c r="BE79" s="1311"/>
      <c r="BF79" s="1311"/>
      <c r="BG79" s="1311"/>
      <c r="BH79" s="1311"/>
      <c r="BI79" s="1311"/>
      <c r="BJ79" s="1311"/>
      <c r="BK79" s="1311"/>
      <c r="BL79" s="1311"/>
      <c r="BM79" s="1311"/>
      <c r="BN79" s="1311"/>
      <c r="BO79" s="1311"/>
      <c r="BP79" s="1312">
        <v>7.4</v>
      </c>
      <c r="BQ79" s="1312"/>
      <c r="BR79" s="1312"/>
      <c r="BS79" s="1312"/>
      <c r="BT79" s="1312"/>
      <c r="BU79" s="1312"/>
      <c r="BV79" s="1312"/>
      <c r="BW79" s="1312"/>
      <c r="BX79" s="1312">
        <v>7.1</v>
      </c>
      <c r="BY79" s="1312"/>
      <c r="BZ79" s="1312"/>
      <c r="CA79" s="1312"/>
      <c r="CB79" s="1312"/>
      <c r="CC79" s="1312"/>
      <c r="CD79" s="1312"/>
      <c r="CE79" s="1312"/>
      <c r="CF79" s="1312">
        <v>7.1</v>
      </c>
      <c r="CG79" s="1312"/>
      <c r="CH79" s="1312"/>
      <c r="CI79" s="1312"/>
      <c r="CJ79" s="1312"/>
      <c r="CK79" s="1312"/>
      <c r="CL79" s="1312"/>
      <c r="CM79" s="1312"/>
      <c r="CN79" s="1312">
        <v>7.3</v>
      </c>
      <c r="CO79" s="1312"/>
      <c r="CP79" s="1312"/>
      <c r="CQ79" s="1312"/>
      <c r="CR79" s="1312"/>
      <c r="CS79" s="1312"/>
      <c r="CT79" s="1312"/>
      <c r="CU79" s="1312"/>
      <c r="CV79" s="1312">
        <v>7.4</v>
      </c>
      <c r="CW79" s="1312"/>
      <c r="CX79" s="1312"/>
      <c r="CY79" s="1312"/>
      <c r="CZ79" s="1312"/>
      <c r="DA79" s="1312"/>
      <c r="DB79" s="1312"/>
      <c r="DC79" s="1312"/>
    </row>
    <row r="80" spans="2:107" x14ac:dyDescent="0.15">
      <c r="B80" s="1282"/>
      <c r="G80" s="1301"/>
      <c r="H80" s="1301"/>
      <c r="I80" s="1314"/>
      <c r="J80" s="1314"/>
      <c r="K80" s="1330"/>
      <c r="L80" s="1330"/>
      <c r="M80" s="1330"/>
      <c r="N80" s="1330"/>
      <c r="AN80" s="1307"/>
      <c r="AO80" s="1307"/>
      <c r="AP80" s="1307"/>
      <c r="AQ80" s="1307"/>
      <c r="AR80" s="1307"/>
      <c r="AS80" s="1307"/>
      <c r="AT80" s="1307"/>
      <c r="AU80" s="1307"/>
      <c r="AV80" s="1307"/>
      <c r="AW80" s="1307"/>
      <c r="AX80" s="1307"/>
      <c r="AY80" s="1307"/>
      <c r="AZ80" s="1307"/>
      <c r="BA80" s="1307"/>
      <c r="BB80" s="1311"/>
      <c r="BC80" s="1311"/>
      <c r="BD80" s="1311"/>
      <c r="BE80" s="1311"/>
      <c r="BF80" s="1311"/>
      <c r="BG80" s="1311"/>
      <c r="BH80" s="1311"/>
      <c r="BI80" s="1311"/>
      <c r="BJ80" s="1311"/>
      <c r="BK80" s="1311"/>
      <c r="BL80" s="1311"/>
      <c r="BM80" s="1311"/>
      <c r="BN80" s="1311"/>
      <c r="BO80" s="1311"/>
      <c r="BP80" s="1312"/>
      <c r="BQ80" s="1312"/>
      <c r="BR80" s="1312"/>
      <c r="BS80" s="1312"/>
      <c r="BT80" s="1312"/>
      <c r="BU80" s="1312"/>
      <c r="BV80" s="1312"/>
      <c r="BW80" s="1312"/>
      <c r="BX80" s="1312"/>
      <c r="BY80" s="1312"/>
      <c r="BZ80" s="1312"/>
      <c r="CA80" s="1312"/>
      <c r="CB80" s="1312"/>
      <c r="CC80" s="1312"/>
      <c r="CD80" s="1312"/>
      <c r="CE80" s="1312"/>
      <c r="CF80" s="1312"/>
      <c r="CG80" s="1312"/>
      <c r="CH80" s="1312"/>
      <c r="CI80" s="1312"/>
      <c r="CJ80" s="1312"/>
      <c r="CK80" s="1312"/>
      <c r="CL80" s="1312"/>
      <c r="CM80" s="1312"/>
      <c r="CN80" s="1312"/>
      <c r="CO80" s="1312"/>
      <c r="CP80" s="1312"/>
      <c r="CQ80" s="1312"/>
      <c r="CR80" s="1312"/>
      <c r="CS80" s="1312"/>
      <c r="CT80" s="1312"/>
      <c r="CU80" s="1312"/>
      <c r="CV80" s="1312"/>
      <c r="CW80" s="1312"/>
      <c r="CX80" s="1312"/>
      <c r="CY80" s="1312"/>
      <c r="CZ80" s="1312"/>
      <c r="DA80" s="1312"/>
      <c r="DB80" s="1312"/>
      <c r="DC80" s="1312"/>
    </row>
    <row r="81" spans="2:109" x14ac:dyDescent="0.15">
      <c r="B81" s="1282"/>
    </row>
    <row r="82" spans="2:109" ht="17.25" x14ac:dyDescent="0.15">
      <c r="B82" s="1282"/>
      <c r="K82" s="1331"/>
      <c r="L82" s="1331"/>
      <c r="M82" s="1331"/>
      <c r="N82" s="1331"/>
      <c r="AQ82" s="1331"/>
      <c r="AR82" s="1331"/>
      <c r="AS82" s="1331"/>
      <c r="AT82" s="1331"/>
      <c r="BC82" s="1331"/>
      <c r="BD82" s="1331"/>
      <c r="BE82" s="1331"/>
      <c r="BF82" s="1331"/>
      <c r="BO82" s="1331"/>
      <c r="BP82" s="1331"/>
      <c r="BQ82" s="1331"/>
      <c r="BR82" s="1331"/>
      <c r="CA82" s="1331"/>
      <c r="CB82" s="1331"/>
      <c r="CC82" s="1331"/>
      <c r="CD82" s="1331"/>
      <c r="CM82" s="1331"/>
      <c r="CN82" s="1331"/>
      <c r="CO82" s="1331"/>
      <c r="CP82" s="1331"/>
      <c r="CY82" s="1331"/>
      <c r="CZ82" s="1331"/>
      <c r="DA82" s="1331"/>
      <c r="DB82" s="1331"/>
      <c r="DC82" s="1331"/>
    </row>
    <row r="83" spans="2:109" x14ac:dyDescent="0.15">
      <c r="B83" s="1284"/>
      <c r="C83" s="1285"/>
      <c r="D83" s="1285"/>
      <c r="E83" s="1285"/>
      <c r="F83" s="1285"/>
      <c r="G83" s="1285"/>
      <c r="H83" s="1285"/>
      <c r="I83" s="1285"/>
      <c r="J83" s="1285"/>
      <c r="K83" s="1285"/>
      <c r="L83" s="1285"/>
      <c r="M83" s="1285"/>
      <c r="N83" s="1285"/>
      <c r="O83" s="1285"/>
      <c r="P83" s="1285"/>
      <c r="Q83" s="1285"/>
      <c r="R83" s="1285"/>
      <c r="S83" s="1285"/>
      <c r="T83" s="1285"/>
      <c r="U83" s="1285"/>
      <c r="V83" s="1285"/>
      <c r="W83" s="1285"/>
      <c r="X83" s="1285"/>
      <c r="Y83" s="1285"/>
      <c r="Z83" s="1285"/>
      <c r="AA83" s="1285"/>
      <c r="AB83" s="1285"/>
      <c r="AC83" s="1285"/>
      <c r="AD83" s="1285"/>
      <c r="AE83" s="1285"/>
      <c r="AF83" s="1285"/>
      <c r="AG83" s="1285"/>
      <c r="AH83" s="1285"/>
      <c r="AI83" s="1285"/>
      <c r="AJ83" s="1285"/>
      <c r="AK83" s="1285"/>
      <c r="AL83" s="1285"/>
      <c r="AM83" s="1285"/>
      <c r="AN83" s="1285"/>
      <c r="AO83" s="1285"/>
      <c r="AP83" s="1285"/>
      <c r="AQ83" s="1285"/>
      <c r="AR83" s="1285"/>
      <c r="AS83" s="1285"/>
      <c r="AT83" s="1285"/>
      <c r="AU83" s="1285"/>
      <c r="AV83" s="1285"/>
      <c r="AW83" s="1285"/>
      <c r="AX83" s="1285"/>
      <c r="AY83" s="1285"/>
      <c r="AZ83" s="1285"/>
      <c r="BA83" s="1285"/>
      <c r="BB83" s="1285"/>
      <c r="BC83" s="1285"/>
      <c r="BD83" s="1285"/>
      <c r="BE83" s="1285"/>
      <c r="BF83" s="1285"/>
      <c r="BG83" s="1285"/>
      <c r="BH83" s="1285"/>
      <c r="BI83" s="1285"/>
      <c r="BJ83" s="1285"/>
      <c r="BK83" s="1285"/>
      <c r="BL83" s="1285"/>
      <c r="BM83" s="1285"/>
      <c r="BN83" s="1285"/>
      <c r="BO83" s="1285"/>
      <c r="BP83" s="1285"/>
      <c r="BQ83" s="1285"/>
      <c r="BR83" s="1285"/>
      <c r="BS83" s="1285"/>
      <c r="BT83" s="1285"/>
      <c r="BU83" s="1285"/>
      <c r="BV83" s="1285"/>
      <c r="BW83" s="1285"/>
      <c r="BX83" s="1285"/>
      <c r="BY83" s="1285"/>
      <c r="BZ83" s="1285"/>
      <c r="CA83" s="1285"/>
      <c r="CB83" s="1285"/>
      <c r="CC83" s="1285"/>
      <c r="CD83" s="1285"/>
      <c r="CE83" s="1285"/>
      <c r="CF83" s="1285"/>
      <c r="CG83" s="1285"/>
      <c r="CH83" s="1285"/>
      <c r="CI83" s="1285"/>
      <c r="CJ83" s="1285"/>
      <c r="CK83" s="1285"/>
      <c r="CL83" s="1285"/>
      <c r="CM83" s="1285"/>
      <c r="CN83" s="1285"/>
      <c r="CO83" s="1285"/>
      <c r="CP83" s="1285"/>
      <c r="CQ83" s="1285"/>
      <c r="CR83" s="1285"/>
      <c r="CS83" s="1285"/>
      <c r="CT83" s="1285"/>
      <c r="CU83" s="1285"/>
      <c r="CV83" s="1285"/>
      <c r="CW83" s="1285"/>
      <c r="CX83" s="1285"/>
      <c r="CY83" s="1285"/>
      <c r="CZ83" s="1285"/>
      <c r="DA83" s="1285"/>
      <c r="DB83" s="1285"/>
      <c r="DC83" s="1285"/>
      <c r="DD83" s="1286"/>
    </row>
    <row r="84" spans="2:109" x14ac:dyDescent="0.15">
      <c r="DD84" s="1275"/>
      <c r="DE84" s="1275"/>
    </row>
    <row r="85" spans="2:109" x14ac:dyDescent="0.15">
      <c r="DD85" s="1275"/>
      <c r="DE85" s="1275"/>
    </row>
    <row r="86" spans="2:109" hidden="1" x14ac:dyDescent="0.15">
      <c r="DD86" s="1275"/>
      <c r="DE86" s="1275"/>
    </row>
    <row r="87" spans="2:109" hidden="1" x14ac:dyDescent="0.15">
      <c r="K87" s="1332"/>
      <c r="AQ87" s="1332"/>
      <c r="BC87" s="1332"/>
      <c r="BO87" s="1332"/>
      <c r="CA87" s="1332"/>
      <c r="CM87" s="1332"/>
      <c r="CY87" s="1332"/>
      <c r="DD87" s="1275"/>
      <c r="DE87" s="1275"/>
    </row>
    <row r="88" spans="2:109" hidden="1" x14ac:dyDescent="0.15">
      <c r="DD88" s="1275"/>
      <c r="DE88" s="1275"/>
    </row>
    <row r="89" spans="2:109" hidden="1" x14ac:dyDescent="0.15">
      <c r="DD89" s="1275"/>
      <c r="DE89" s="1275"/>
    </row>
    <row r="90" spans="2:109" hidden="1" x14ac:dyDescent="0.15">
      <c r="DD90" s="1275"/>
      <c r="DE90" s="1275"/>
    </row>
    <row r="91" spans="2:109" hidden="1" x14ac:dyDescent="0.15">
      <c r="DD91" s="1275"/>
      <c r="DE91" s="1275"/>
    </row>
    <row r="92" spans="2:109" ht="13.5" hidden="1" customHeight="1" x14ac:dyDescent="0.15">
      <c r="DD92" s="1275"/>
      <c r="DE92" s="1275"/>
    </row>
    <row r="93" spans="2:109" ht="13.5" hidden="1" customHeight="1" x14ac:dyDescent="0.15">
      <c r="DD93" s="1275"/>
      <c r="DE93" s="1275"/>
    </row>
    <row r="94" spans="2:109" ht="13.5" hidden="1" customHeight="1" x14ac:dyDescent="0.15">
      <c r="DD94" s="1275"/>
      <c r="DE94" s="1275"/>
    </row>
    <row r="95" spans="2:109" ht="13.5" hidden="1" customHeight="1" x14ac:dyDescent="0.15">
      <c r="DD95" s="1275"/>
      <c r="DE95" s="1275"/>
    </row>
    <row r="96" spans="2:109" ht="13.5" hidden="1" customHeight="1" x14ac:dyDescent="0.15">
      <c r="DD96" s="1275"/>
      <c r="DE96" s="1275"/>
    </row>
    <row r="97" s="1275" customFormat="1" ht="13.5" hidden="1" customHeight="1" x14ac:dyDescent="0.15"/>
    <row r="98" s="1275" customFormat="1" ht="13.5" hidden="1" customHeight="1" x14ac:dyDescent="0.15"/>
    <row r="99" s="1275" customFormat="1" ht="13.5" hidden="1" customHeight="1" x14ac:dyDescent="0.15"/>
    <row r="100" s="1275" customFormat="1" ht="13.5" hidden="1" customHeight="1" x14ac:dyDescent="0.15"/>
    <row r="101" s="1275" customFormat="1" ht="13.5" hidden="1" customHeight="1" x14ac:dyDescent="0.15"/>
    <row r="102" s="1275" customFormat="1" ht="13.5" hidden="1" customHeight="1" x14ac:dyDescent="0.15"/>
    <row r="103" s="1275" customFormat="1" ht="13.5" hidden="1" customHeight="1" x14ac:dyDescent="0.15"/>
    <row r="104" s="1275" customFormat="1" ht="13.5" hidden="1" customHeight="1" x14ac:dyDescent="0.15"/>
    <row r="105" s="1275" customFormat="1" ht="13.5" hidden="1" customHeight="1" x14ac:dyDescent="0.15"/>
    <row r="106" s="1275" customFormat="1" ht="13.5" hidden="1" customHeight="1" x14ac:dyDescent="0.15"/>
    <row r="107" s="1275" customFormat="1" ht="13.5" hidden="1" customHeight="1" x14ac:dyDescent="0.15"/>
    <row r="108" s="1275" customFormat="1" ht="13.5" hidden="1" customHeight="1" x14ac:dyDescent="0.15"/>
    <row r="109" s="1275" customFormat="1" ht="13.5" hidden="1" customHeight="1" x14ac:dyDescent="0.15"/>
    <row r="110" s="1275" customFormat="1" ht="13.5" hidden="1" customHeight="1" x14ac:dyDescent="0.15"/>
    <row r="111" s="1275" customFormat="1" ht="13.5" hidden="1" customHeight="1" x14ac:dyDescent="0.15"/>
    <row r="112" s="1275" customFormat="1" ht="13.5" hidden="1" customHeight="1" x14ac:dyDescent="0.15"/>
    <row r="113" s="1275" customFormat="1" ht="13.5" hidden="1" customHeight="1" x14ac:dyDescent="0.15"/>
    <row r="114" s="1275" customFormat="1" ht="13.5" hidden="1" customHeight="1" x14ac:dyDescent="0.15"/>
    <row r="115" s="1275" customFormat="1" ht="13.5" hidden="1" customHeight="1" x14ac:dyDescent="0.15"/>
    <row r="116" s="1275" customFormat="1" ht="13.5" hidden="1" customHeight="1" x14ac:dyDescent="0.15"/>
    <row r="117" s="1275" customFormat="1" ht="13.5" hidden="1" customHeight="1" x14ac:dyDescent="0.15"/>
    <row r="118" s="1275" customFormat="1" ht="13.5" hidden="1" customHeight="1" x14ac:dyDescent="0.15"/>
    <row r="119" s="1275" customFormat="1" ht="13.5" hidden="1" customHeight="1" x14ac:dyDescent="0.15"/>
    <row r="120" s="1275" customFormat="1" ht="13.5" hidden="1" customHeight="1" x14ac:dyDescent="0.15"/>
    <row r="121" s="1275" customFormat="1" ht="13.5" hidden="1" customHeight="1" x14ac:dyDescent="0.15"/>
    <row r="122" s="1275" customFormat="1" ht="13.5" hidden="1" customHeight="1" x14ac:dyDescent="0.15"/>
    <row r="123" s="1275" customFormat="1" ht="13.5" hidden="1" customHeight="1" x14ac:dyDescent="0.15"/>
    <row r="124" s="1275" customFormat="1" ht="13.5" hidden="1" customHeight="1" x14ac:dyDescent="0.15"/>
    <row r="125" s="1275" customFormat="1" ht="13.5" hidden="1" customHeight="1" x14ac:dyDescent="0.15"/>
    <row r="126" s="1275" customFormat="1" ht="13.5" hidden="1" customHeight="1" x14ac:dyDescent="0.15"/>
    <row r="127" s="1275" customFormat="1" ht="13.5" hidden="1" customHeight="1" x14ac:dyDescent="0.15"/>
    <row r="128" s="1275" customFormat="1" ht="13.5" hidden="1" customHeight="1" x14ac:dyDescent="0.15"/>
    <row r="129" s="1275" customFormat="1" ht="13.5" hidden="1" customHeight="1" x14ac:dyDescent="0.15"/>
    <row r="130" s="1275" customFormat="1" ht="13.5" hidden="1" customHeight="1" x14ac:dyDescent="0.15"/>
    <row r="131" s="1275" customFormat="1" ht="13.5" hidden="1" customHeight="1" x14ac:dyDescent="0.15"/>
    <row r="132" s="1275" customFormat="1" ht="13.5" hidden="1" customHeight="1" x14ac:dyDescent="0.15"/>
    <row r="133" s="1275" customFormat="1" ht="13.5" hidden="1" customHeight="1" x14ac:dyDescent="0.15"/>
    <row r="134" s="1275" customFormat="1" ht="13.5" hidden="1" customHeight="1" x14ac:dyDescent="0.15"/>
    <row r="135" s="1275" customFormat="1" ht="13.5" hidden="1" customHeight="1" x14ac:dyDescent="0.15"/>
    <row r="136" s="1275" customFormat="1" ht="13.5" hidden="1" customHeight="1" x14ac:dyDescent="0.15"/>
    <row r="137" s="1275" customFormat="1" ht="13.5" hidden="1" customHeight="1" x14ac:dyDescent="0.15"/>
    <row r="138" s="1275" customFormat="1" ht="13.5" hidden="1" customHeight="1" x14ac:dyDescent="0.15"/>
    <row r="139" s="1275" customFormat="1" ht="13.5" hidden="1" customHeight="1" x14ac:dyDescent="0.15"/>
    <row r="140" s="1275" customFormat="1" ht="13.5" hidden="1" customHeight="1" x14ac:dyDescent="0.15"/>
    <row r="141" s="1275" customFormat="1" ht="13.5" hidden="1" customHeight="1" x14ac:dyDescent="0.15"/>
    <row r="142" s="1275" customFormat="1" ht="13.5" hidden="1" customHeight="1" x14ac:dyDescent="0.15"/>
    <row r="143" s="1275" customFormat="1" ht="13.5" hidden="1" customHeight="1" x14ac:dyDescent="0.15"/>
    <row r="144" s="1275" customFormat="1" ht="13.5" hidden="1" customHeight="1" x14ac:dyDescent="0.15"/>
    <row r="145" s="1275" customFormat="1" ht="13.5" hidden="1" customHeight="1" x14ac:dyDescent="0.15"/>
    <row r="146" s="1275" customFormat="1" ht="13.5" hidden="1" customHeight="1" x14ac:dyDescent="0.15"/>
    <row r="147" s="1275" customFormat="1" ht="13.5" hidden="1" customHeight="1" x14ac:dyDescent="0.15"/>
    <row r="148" s="1275" customFormat="1" ht="13.5" hidden="1" customHeight="1" x14ac:dyDescent="0.15"/>
    <row r="149" s="1275" customFormat="1" ht="13.5" hidden="1" customHeight="1" x14ac:dyDescent="0.15"/>
    <row r="150" s="1275" customFormat="1" ht="13.5" hidden="1" customHeight="1" x14ac:dyDescent="0.15"/>
    <row r="151" s="1275" customFormat="1" ht="13.5" hidden="1" customHeight="1" x14ac:dyDescent="0.15"/>
    <row r="152" s="1275" customFormat="1" ht="13.5" hidden="1" customHeight="1" x14ac:dyDescent="0.15"/>
    <row r="153" s="1275" customFormat="1" ht="13.5" hidden="1" customHeight="1" x14ac:dyDescent="0.15"/>
    <row r="154" s="1275" customFormat="1" ht="13.5" hidden="1" customHeight="1" x14ac:dyDescent="0.15"/>
    <row r="155" s="1275" customFormat="1" ht="13.5" hidden="1" customHeight="1" x14ac:dyDescent="0.15"/>
    <row r="156" s="1275" customFormat="1" ht="13.5" hidden="1" customHeight="1" x14ac:dyDescent="0.15"/>
    <row r="157" s="1275" customFormat="1" ht="13.5" hidden="1" customHeight="1" x14ac:dyDescent="0.15"/>
    <row r="158" s="1275" customFormat="1" ht="13.5" hidden="1" customHeight="1" x14ac:dyDescent="0.15"/>
    <row r="159" s="1275" customFormat="1" ht="13.5" hidden="1" customHeight="1" x14ac:dyDescent="0.15"/>
    <row r="160" s="1275" customFormat="1" ht="13.5" hidden="1" customHeight="1" x14ac:dyDescent="0.15"/>
  </sheetData>
  <sheetProtection algorithmName="SHA-512" hashValue="4UmFkmQ+zsrVgVTrQExr7lKtOGaia5yWuXzMwrXLQiRLqv7VMTqG/LILODB+BrbaI+G7klKSNVYKkyuZYvkpJw==" saltValue="OWMD+j2pwLg+/ReyIsY9m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55" zoomScaleNormal="55"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494</v>
      </c>
    </row>
  </sheetData>
  <sheetProtection algorithmName="SHA-512" hashValue="Obgf1wDQsJv+6a4MH7sRuKsIfHI3KzzZyAcprAW+Ec8bS9cB2e5hujFYiRQM60UB1y6vBkEk+6drLlABHC5PAg==" saltValue="+9MQGAD9CyKQnuRx9cRy+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55" zoomScaleNormal="55" zoomScaleSheetLayoutView="55" workbookViewId="0">
      <selection activeCell="CH19" sqref="CH19"/>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494</v>
      </c>
    </row>
  </sheetData>
  <sheetProtection algorithmName="SHA-512" hashValue="XMWYG+yswFGW8mt93SI571SZpXXqFcG6ApbE85i1Ahl+WhRtxzwdOgCwbZa1oBroKNCTnHCwjDX6DJhne3RbuA==" saltValue="+/mKxP84LMz76OUkgXXfc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544</v>
      </c>
      <c r="G2" s="157"/>
      <c r="H2" s="158"/>
    </row>
    <row r="3" spans="1:8" x14ac:dyDescent="0.15">
      <c r="A3" s="154" t="s">
        <v>537</v>
      </c>
      <c r="B3" s="159"/>
      <c r="C3" s="160"/>
      <c r="D3" s="161">
        <v>543940</v>
      </c>
      <c r="E3" s="162"/>
      <c r="F3" s="163">
        <v>291945</v>
      </c>
      <c r="G3" s="164"/>
      <c r="H3" s="165"/>
    </row>
    <row r="4" spans="1:8" x14ac:dyDescent="0.15">
      <c r="A4" s="166"/>
      <c r="B4" s="167"/>
      <c r="C4" s="168"/>
      <c r="D4" s="169">
        <v>235026</v>
      </c>
      <c r="E4" s="170"/>
      <c r="F4" s="171">
        <v>127651</v>
      </c>
      <c r="G4" s="172"/>
      <c r="H4" s="173"/>
    </row>
    <row r="5" spans="1:8" x14ac:dyDescent="0.15">
      <c r="A5" s="154" t="s">
        <v>539</v>
      </c>
      <c r="B5" s="159"/>
      <c r="C5" s="160"/>
      <c r="D5" s="161">
        <v>719051</v>
      </c>
      <c r="E5" s="162"/>
      <c r="F5" s="163">
        <v>291173</v>
      </c>
      <c r="G5" s="164"/>
      <c r="H5" s="165"/>
    </row>
    <row r="6" spans="1:8" x14ac:dyDescent="0.15">
      <c r="A6" s="166"/>
      <c r="B6" s="167"/>
      <c r="C6" s="168"/>
      <c r="D6" s="169">
        <v>62950</v>
      </c>
      <c r="E6" s="170"/>
      <c r="F6" s="171">
        <v>119071</v>
      </c>
      <c r="G6" s="172"/>
      <c r="H6" s="173"/>
    </row>
    <row r="7" spans="1:8" x14ac:dyDescent="0.15">
      <c r="A7" s="154" t="s">
        <v>540</v>
      </c>
      <c r="B7" s="159"/>
      <c r="C7" s="160"/>
      <c r="D7" s="161">
        <v>901860</v>
      </c>
      <c r="E7" s="162"/>
      <c r="F7" s="163">
        <v>271581</v>
      </c>
      <c r="G7" s="164"/>
      <c r="H7" s="165"/>
    </row>
    <row r="8" spans="1:8" x14ac:dyDescent="0.15">
      <c r="A8" s="166"/>
      <c r="B8" s="167"/>
      <c r="C8" s="168"/>
      <c r="D8" s="169">
        <v>73532</v>
      </c>
      <c r="E8" s="170"/>
      <c r="F8" s="171">
        <v>117844</v>
      </c>
      <c r="G8" s="172"/>
      <c r="H8" s="173"/>
    </row>
    <row r="9" spans="1:8" x14ac:dyDescent="0.15">
      <c r="A9" s="154" t="s">
        <v>541</v>
      </c>
      <c r="B9" s="159"/>
      <c r="C9" s="160"/>
      <c r="D9" s="161">
        <v>515568</v>
      </c>
      <c r="E9" s="162"/>
      <c r="F9" s="163">
        <v>268375</v>
      </c>
      <c r="G9" s="164"/>
      <c r="H9" s="165"/>
    </row>
    <row r="10" spans="1:8" x14ac:dyDescent="0.15">
      <c r="A10" s="166"/>
      <c r="B10" s="167"/>
      <c r="C10" s="168"/>
      <c r="D10" s="169">
        <v>417497</v>
      </c>
      <c r="E10" s="170"/>
      <c r="F10" s="171">
        <v>119602</v>
      </c>
      <c r="G10" s="172"/>
      <c r="H10" s="173"/>
    </row>
    <row r="11" spans="1:8" x14ac:dyDescent="0.15">
      <c r="A11" s="154" t="s">
        <v>542</v>
      </c>
      <c r="B11" s="159"/>
      <c r="C11" s="160"/>
      <c r="D11" s="161">
        <v>205323</v>
      </c>
      <c r="E11" s="162"/>
      <c r="F11" s="163">
        <v>301035</v>
      </c>
      <c r="G11" s="164"/>
      <c r="H11" s="165"/>
    </row>
    <row r="12" spans="1:8" x14ac:dyDescent="0.15">
      <c r="A12" s="166"/>
      <c r="B12" s="167"/>
      <c r="C12" s="174"/>
      <c r="D12" s="169">
        <v>96413</v>
      </c>
      <c r="E12" s="170"/>
      <c r="F12" s="171">
        <v>154376</v>
      </c>
      <c r="G12" s="172"/>
      <c r="H12" s="173"/>
    </row>
    <row r="13" spans="1:8" x14ac:dyDescent="0.15">
      <c r="A13" s="154"/>
      <c r="B13" s="159"/>
      <c r="C13" s="175"/>
      <c r="D13" s="176">
        <v>577148</v>
      </c>
      <c r="E13" s="177"/>
      <c r="F13" s="178">
        <v>284822</v>
      </c>
      <c r="G13" s="179"/>
      <c r="H13" s="165"/>
    </row>
    <row r="14" spans="1:8" x14ac:dyDescent="0.15">
      <c r="A14" s="166"/>
      <c r="B14" s="167"/>
      <c r="C14" s="168"/>
      <c r="D14" s="169">
        <v>177084</v>
      </c>
      <c r="E14" s="170"/>
      <c r="F14" s="171">
        <v>127709</v>
      </c>
      <c r="G14" s="172"/>
      <c r="H14" s="173"/>
    </row>
    <row r="17" spans="1:11" x14ac:dyDescent="0.15">
      <c r="A17" s="150" t="s">
        <v>52</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53</v>
      </c>
      <c r="B19" s="180">
        <f>ROUND(VALUE(SUBSTITUTE(実質収支比率等に係る経年分析!F$48,"▲","-")),2)</f>
        <v>3.01</v>
      </c>
      <c r="C19" s="180">
        <f>ROUND(VALUE(SUBSTITUTE(実質収支比率等に係る経年分析!G$48,"▲","-")),2)</f>
        <v>-1.63</v>
      </c>
      <c r="D19" s="180">
        <f>ROUND(VALUE(SUBSTITUTE(実質収支比率等に係る経年分析!H$48,"▲","-")),2)</f>
        <v>2.41</v>
      </c>
      <c r="E19" s="180">
        <f>ROUND(VALUE(SUBSTITUTE(実質収支比率等に係る経年分析!I$48,"▲","-")),2)</f>
        <v>2.2000000000000002</v>
      </c>
      <c r="F19" s="180">
        <f>ROUND(VALUE(SUBSTITUTE(実質収支比率等に係る経年分析!J$48,"▲","-")),2)</f>
        <v>1.77</v>
      </c>
    </row>
    <row r="20" spans="1:11" x14ac:dyDescent="0.15">
      <c r="A20" s="180" t="s">
        <v>54</v>
      </c>
      <c r="B20" s="180">
        <f>ROUND(VALUE(SUBSTITUTE(実質収支比率等に係る経年分析!F$47,"▲","-")),2)</f>
        <v>41.81</v>
      </c>
      <c r="C20" s="180">
        <f>ROUND(VALUE(SUBSTITUTE(実質収支比率等に係る経年分析!G$47,"▲","-")),2)</f>
        <v>43.52</v>
      </c>
      <c r="D20" s="180">
        <f>ROUND(VALUE(SUBSTITUTE(実質収支比率等に係る経年分析!H$47,"▲","-")),2)</f>
        <v>44.32</v>
      </c>
      <c r="E20" s="180">
        <f>ROUND(VALUE(SUBSTITUTE(実質収支比率等に係る経年分析!I$47,"▲","-")),2)</f>
        <v>45.16</v>
      </c>
      <c r="F20" s="180">
        <f>ROUND(VALUE(SUBSTITUTE(実質収支比率等に係る経年分析!J$47,"▲","-")),2)</f>
        <v>48.89</v>
      </c>
    </row>
    <row r="21" spans="1:11" x14ac:dyDescent="0.15">
      <c r="A21" s="180" t="s">
        <v>55</v>
      </c>
      <c r="B21" s="180">
        <f>IF(ISNUMBER(VALUE(SUBSTITUTE(実質収支比率等に係る経年分析!F$49,"▲","-"))),ROUND(VALUE(SUBSTITUTE(実質収支比率等に係る経年分析!F$49,"▲","-")),2),NA())</f>
        <v>0.59</v>
      </c>
      <c r="C21" s="180">
        <f>IF(ISNUMBER(VALUE(SUBSTITUTE(実質収支比率等に係る経年分析!G$49,"▲","-"))),ROUND(VALUE(SUBSTITUTE(実質収支比率等に係る経年分析!G$49,"▲","-")),2),NA())</f>
        <v>-4.7300000000000004</v>
      </c>
      <c r="D21" s="180">
        <f>IF(ISNUMBER(VALUE(SUBSTITUTE(実質収支比率等に係る経年分析!H$49,"▲","-"))),ROUND(VALUE(SUBSTITUTE(実質収支比率等に係る経年分析!H$49,"▲","-")),2),NA())</f>
        <v>4.0999999999999996</v>
      </c>
      <c r="E21" s="180">
        <f>IF(ISNUMBER(VALUE(SUBSTITUTE(実質収支比率等に係る経年分析!I$49,"▲","-"))),ROUND(VALUE(SUBSTITUTE(実質収支比率等に係る経年分析!I$49,"▲","-")),2),NA())</f>
        <v>24.91</v>
      </c>
      <c r="F21" s="180">
        <f>IF(ISNUMBER(VALUE(SUBSTITUTE(実質収支比率等に係る経年分析!J$49,"▲","-"))),ROUND(VALUE(SUBSTITUTE(実質収支比率等に係る経年分析!J$49,"▲","-")),2),NA())</f>
        <v>4.45</v>
      </c>
    </row>
    <row r="24" spans="1:11" x14ac:dyDescent="0.15">
      <c r="A24" s="150" t="s">
        <v>56</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0.04</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0.05</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0.01</v>
      </c>
    </row>
    <row r="33" spans="1:16" x14ac:dyDescent="0.15">
      <c r="A33" s="181" t="str">
        <f>IF(連結実質赤字比率に係る赤字・黒字の構成分析!C$37="",NA(),連結実質赤字比率に係る赤字・黒字の構成分析!C$37)</f>
        <v>簡易水道事業特別会計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7.0000000000000007E-2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0.06</v>
      </c>
    </row>
    <row r="34" spans="1:16" x14ac:dyDescent="0.15">
      <c r="A34" s="181" t="str">
        <f>IF(連結実質赤字比率に係る赤字・黒字の構成分析!C$36="",NA(),連結実質赤字比率に係る赤字・黒字の構成分析!C$36)</f>
        <v>国民健康保険事業特別会計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0.73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0.44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0.27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0.53</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v>
      </c>
      <c r="D35" s="181">
        <f>IF(ROUND(VALUE(SUBSTITUTE(連結実質赤字比率に係る赤字・黒字の構成分析!G$35,"▲", "-")), 2) &lt; 0, ABS(ROUND(VALUE(SUBSTITUTE(連結実質赤字比率に係る赤字・黒字の構成分析!G$35,"▲", "-")), 2)), NA())</f>
        <v>1.63</v>
      </c>
      <c r="E35" s="181" t="e">
        <f>IF(ROUND(VALUE(SUBSTITUTE(連結実質赤字比率に係る赤字・黒字の構成分析!G$35,"▲", "-")), 2) &gt;= 0, ABS(ROUND(VALUE(SUBSTITUTE(連結実質赤字比率に係る赤字・黒字の構成分析!G$35,"▲", "-")), 2)), NA())</f>
        <v>#N/A</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2.41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2.2000000000000002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1.76</v>
      </c>
    </row>
    <row r="36" spans="1:16" x14ac:dyDescent="0.15">
      <c r="A36" s="181" t="str">
        <f>IF(連結実質赤字比率に係る赤字・黒字の構成分析!C$34="",NA(),連結実質赤字比率に係る赤字・黒字の構成分析!C$34)</f>
        <v>介護保険特別会計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1.41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1.24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1.35</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1.33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2.3199999999999998</v>
      </c>
    </row>
    <row r="39" spans="1:16" x14ac:dyDescent="0.15">
      <c r="A39" s="150" t="s">
        <v>59</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360</v>
      </c>
      <c r="E42" s="182"/>
      <c r="F42" s="182"/>
      <c r="G42" s="182">
        <f>'実質公債費比率（分子）の構造'!L$52</f>
        <v>385</v>
      </c>
      <c r="H42" s="182"/>
      <c r="I42" s="182"/>
      <c r="J42" s="182">
        <f>'実質公債費比率（分子）の構造'!M$52</f>
        <v>391</v>
      </c>
      <c r="K42" s="182"/>
      <c r="L42" s="182"/>
      <c r="M42" s="182">
        <f>'実質公債費比率（分子）の構造'!N$52</f>
        <v>357</v>
      </c>
      <c r="N42" s="182"/>
      <c r="O42" s="182"/>
      <c r="P42" s="182">
        <f>'実質公債費比率（分子）の構造'!O$52</f>
        <v>364</v>
      </c>
    </row>
    <row r="43" spans="1:16" x14ac:dyDescent="0.15">
      <c r="A43" s="182" t="s">
        <v>63</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64</v>
      </c>
      <c r="B44" s="182">
        <f>'実質公債費比率（分子）の構造'!K$50</f>
        <v>1</v>
      </c>
      <c r="C44" s="182"/>
      <c r="D44" s="182"/>
      <c r="E44" s="182">
        <f>'実質公債費比率（分子）の構造'!L$50</f>
        <v>7</v>
      </c>
      <c r="F44" s="182"/>
      <c r="G44" s="182"/>
      <c r="H44" s="182">
        <f>'実質公債費比率（分子）の構造'!M$50</f>
        <v>3</v>
      </c>
      <c r="I44" s="182"/>
      <c r="J44" s="182"/>
      <c r="K44" s="182">
        <f>'実質公債費比率（分子）の構造'!N$50</f>
        <v>5</v>
      </c>
      <c r="L44" s="182"/>
      <c r="M44" s="182"/>
      <c r="N44" s="182">
        <f>'実質公債費比率（分子）の構造'!O$50</f>
        <v>0</v>
      </c>
      <c r="O44" s="182"/>
      <c r="P44" s="182"/>
    </row>
    <row r="45" spans="1:16" x14ac:dyDescent="0.15">
      <c r="A45" s="182" t="s">
        <v>65</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15">
      <c r="A46" s="182" t="s">
        <v>66</v>
      </c>
      <c r="B46" s="182">
        <f>'実質公債費比率（分子）の構造'!K$48</f>
        <v>73</v>
      </c>
      <c r="C46" s="182"/>
      <c r="D46" s="182"/>
      <c r="E46" s="182">
        <f>'実質公債費比率（分子）の構造'!L$48</f>
        <v>74</v>
      </c>
      <c r="F46" s="182"/>
      <c r="G46" s="182"/>
      <c r="H46" s="182">
        <f>'実質公債費比率（分子）の構造'!M$48</f>
        <v>75</v>
      </c>
      <c r="I46" s="182"/>
      <c r="J46" s="182"/>
      <c r="K46" s="182">
        <f>'実質公債費比率（分子）の構造'!N$48</f>
        <v>51</v>
      </c>
      <c r="L46" s="182"/>
      <c r="M46" s="182"/>
      <c r="N46" s="182">
        <f>'実質公債費比率（分子）の構造'!O$48</f>
        <v>50</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456</v>
      </c>
      <c r="C49" s="182"/>
      <c r="D49" s="182"/>
      <c r="E49" s="182">
        <f>'実質公債費比率（分子）の構造'!L$45</f>
        <v>500</v>
      </c>
      <c r="F49" s="182"/>
      <c r="G49" s="182"/>
      <c r="H49" s="182">
        <f>'実質公債費比率（分子）の構造'!M$45</f>
        <v>494</v>
      </c>
      <c r="I49" s="182"/>
      <c r="J49" s="182"/>
      <c r="K49" s="182">
        <f>'実質公債費比率（分子）の構造'!N$45</f>
        <v>439</v>
      </c>
      <c r="L49" s="182"/>
      <c r="M49" s="182"/>
      <c r="N49" s="182">
        <f>'実質公債費比率（分子）の構造'!O$45</f>
        <v>390</v>
      </c>
      <c r="O49" s="182"/>
      <c r="P49" s="182"/>
    </row>
    <row r="50" spans="1:16" x14ac:dyDescent="0.15">
      <c r="A50" s="182" t="s">
        <v>70</v>
      </c>
      <c r="B50" s="182" t="e">
        <f>NA()</f>
        <v>#N/A</v>
      </c>
      <c r="C50" s="182">
        <f>IF(ISNUMBER('実質公債費比率（分子）の構造'!K$53),'実質公債費比率（分子）の構造'!K$53,NA())</f>
        <v>170</v>
      </c>
      <c r="D50" s="182" t="e">
        <f>NA()</f>
        <v>#N/A</v>
      </c>
      <c r="E50" s="182" t="e">
        <f>NA()</f>
        <v>#N/A</v>
      </c>
      <c r="F50" s="182">
        <f>IF(ISNUMBER('実質公債費比率（分子）の構造'!L$53),'実質公債費比率（分子）の構造'!L$53,NA())</f>
        <v>196</v>
      </c>
      <c r="G50" s="182" t="e">
        <f>NA()</f>
        <v>#N/A</v>
      </c>
      <c r="H50" s="182" t="e">
        <f>NA()</f>
        <v>#N/A</v>
      </c>
      <c r="I50" s="182">
        <f>IF(ISNUMBER('実質公債費比率（分子）の構造'!M$53),'実質公債費比率（分子）の構造'!M$53,NA())</f>
        <v>181</v>
      </c>
      <c r="J50" s="182" t="e">
        <f>NA()</f>
        <v>#N/A</v>
      </c>
      <c r="K50" s="182" t="e">
        <f>NA()</f>
        <v>#N/A</v>
      </c>
      <c r="L50" s="182">
        <f>IF(ISNUMBER('実質公債費比率（分子）の構造'!N$53),'実質公債費比率（分子）の構造'!N$53,NA())</f>
        <v>138</v>
      </c>
      <c r="M50" s="182" t="e">
        <f>NA()</f>
        <v>#N/A</v>
      </c>
      <c r="N50" s="182" t="e">
        <f>NA()</f>
        <v>#N/A</v>
      </c>
      <c r="O50" s="182">
        <f>IF(ISNUMBER('実質公債費比率（分子）の構造'!O$53),'実質公債費比率（分子）の構造'!O$53,NA())</f>
        <v>76</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2964</v>
      </c>
      <c r="E56" s="181"/>
      <c r="F56" s="181"/>
      <c r="G56" s="181">
        <f>'将来負担比率（分子）の構造'!J$52</f>
        <v>3012</v>
      </c>
      <c r="H56" s="181"/>
      <c r="I56" s="181"/>
      <c r="J56" s="181">
        <f>'将来負担比率（分子）の構造'!K$52</f>
        <v>3264</v>
      </c>
      <c r="K56" s="181"/>
      <c r="L56" s="181"/>
      <c r="M56" s="181">
        <f>'将来負担比率（分子）の構造'!L$52</f>
        <v>3090</v>
      </c>
      <c r="N56" s="181"/>
      <c r="O56" s="181"/>
      <c r="P56" s="181">
        <f>'将来負担比率（分子）の構造'!M$52</f>
        <v>3043</v>
      </c>
    </row>
    <row r="57" spans="1:16" x14ac:dyDescent="0.15">
      <c r="A57" s="181" t="s">
        <v>41</v>
      </c>
      <c r="B57" s="181"/>
      <c r="C57" s="181"/>
      <c r="D57" s="181">
        <f>'将来負担比率（分子）の構造'!I$51</f>
        <v>668</v>
      </c>
      <c r="E57" s="181"/>
      <c r="F57" s="181"/>
      <c r="G57" s="181">
        <f>'将来負担比率（分子）の構造'!J$51</f>
        <v>550</v>
      </c>
      <c r="H57" s="181"/>
      <c r="I57" s="181"/>
      <c r="J57" s="181">
        <f>'将来負担比率（分子）の構造'!K$51</f>
        <v>504</v>
      </c>
      <c r="K57" s="181"/>
      <c r="L57" s="181"/>
      <c r="M57" s="181">
        <f>'将来負担比率（分子）の構造'!L$51</f>
        <v>443</v>
      </c>
      <c r="N57" s="181"/>
      <c r="O57" s="181"/>
      <c r="P57" s="181">
        <f>'将来負担比率（分子）の構造'!M$51</f>
        <v>410</v>
      </c>
    </row>
    <row r="58" spans="1:16" x14ac:dyDescent="0.15">
      <c r="A58" s="181" t="s">
        <v>40</v>
      </c>
      <c r="B58" s="181"/>
      <c r="C58" s="181"/>
      <c r="D58" s="181">
        <f>'将来負担比率（分子）の構造'!I$50</f>
        <v>3813</v>
      </c>
      <c r="E58" s="181"/>
      <c r="F58" s="181"/>
      <c r="G58" s="181">
        <f>'将来負担比率（分子）の構造'!J$50</f>
        <v>3563</v>
      </c>
      <c r="H58" s="181"/>
      <c r="I58" s="181"/>
      <c r="J58" s="181">
        <f>'将来負担比率（分子）の構造'!K$50</f>
        <v>3200</v>
      </c>
      <c r="K58" s="181"/>
      <c r="L58" s="181"/>
      <c r="M58" s="181">
        <f>'将来負担比率（分子）の構造'!L$50</f>
        <v>2782</v>
      </c>
      <c r="N58" s="181"/>
      <c r="O58" s="181"/>
      <c r="P58" s="181">
        <f>'将来負担比率（分子）の構造'!M$50</f>
        <v>2833</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f>'将来負担比率（分子）の構造'!I$46</f>
        <v>2</v>
      </c>
      <c r="C61" s="181"/>
      <c r="D61" s="181"/>
      <c r="E61" s="181">
        <f>'将来負担比率（分子）の構造'!J$46</f>
        <v>2</v>
      </c>
      <c r="F61" s="181"/>
      <c r="G61" s="181"/>
      <c r="H61" s="181">
        <f>'将来負担比率（分子）の構造'!K$46</f>
        <v>2</v>
      </c>
      <c r="I61" s="181"/>
      <c r="J61" s="181"/>
      <c r="K61" s="181">
        <f>'将来負担比率（分子）の構造'!L$46</f>
        <v>2</v>
      </c>
      <c r="L61" s="181"/>
      <c r="M61" s="181"/>
      <c r="N61" s="181">
        <f>'将来負担比率（分子）の構造'!M$46</f>
        <v>2</v>
      </c>
      <c r="O61" s="181"/>
      <c r="P61" s="181"/>
    </row>
    <row r="62" spans="1:16" x14ac:dyDescent="0.15">
      <c r="A62" s="181" t="s">
        <v>34</v>
      </c>
      <c r="B62" s="181">
        <f>'将来負担比率（分子）の構造'!I$45</f>
        <v>1036</v>
      </c>
      <c r="C62" s="181"/>
      <c r="D62" s="181"/>
      <c r="E62" s="181">
        <f>'将来負担比率（分子）の構造'!J$45</f>
        <v>305</v>
      </c>
      <c r="F62" s="181"/>
      <c r="G62" s="181"/>
      <c r="H62" s="181">
        <f>'将来負担比率（分子）の構造'!K$45</f>
        <v>228</v>
      </c>
      <c r="I62" s="181"/>
      <c r="J62" s="181"/>
      <c r="K62" s="181">
        <f>'将来負担比率（分子）の構造'!L$45</f>
        <v>238</v>
      </c>
      <c r="L62" s="181"/>
      <c r="M62" s="181"/>
      <c r="N62" s="181">
        <f>'将来負担比率（分子）の構造'!M$45</f>
        <v>194</v>
      </c>
      <c r="O62" s="181"/>
      <c r="P62" s="181"/>
    </row>
    <row r="63" spans="1:16" x14ac:dyDescent="0.15">
      <c r="A63" s="181" t="s">
        <v>33</v>
      </c>
      <c r="B63" s="181">
        <f>'将来負担比率（分子）の構造'!I$44</f>
        <v>23</v>
      </c>
      <c r="C63" s="181"/>
      <c r="D63" s="181"/>
      <c r="E63" s="181">
        <f>'将来負担比率（分子）の構造'!J$44</f>
        <v>21</v>
      </c>
      <c r="F63" s="181"/>
      <c r="G63" s="181"/>
      <c r="H63" s="181">
        <f>'将来負担比率（分子）の構造'!K$44</f>
        <v>19</v>
      </c>
      <c r="I63" s="181"/>
      <c r="J63" s="181"/>
      <c r="K63" s="181">
        <f>'将来負担比率（分子）の構造'!L$44</f>
        <v>16</v>
      </c>
      <c r="L63" s="181"/>
      <c r="M63" s="181"/>
      <c r="N63" s="181">
        <f>'将来負担比率（分子）の構造'!M$44</f>
        <v>14</v>
      </c>
      <c r="O63" s="181"/>
      <c r="P63" s="181"/>
    </row>
    <row r="64" spans="1:16" x14ac:dyDescent="0.15">
      <c r="A64" s="181" t="s">
        <v>32</v>
      </c>
      <c r="B64" s="181">
        <f>'将来負担比率（分子）の構造'!I$43</f>
        <v>651</v>
      </c>
      <c r="C64" s="181"/>
      <c r="D64" s="181"/>
      <c r="E64" s="181">
        <f>'将来負担比率（分子）の構造'!J$43</f>
        <v>668</v>
      </c>
      <c r="F64" s="181"/>
      <c r="G64" s="181"/>
      <c r="H64" s="181">
        <f>'将来負担比率（分子）の構造'!K$43</f>
        <v>610</v>
      </c>
      <c r="I64" s="181"/>
      <c r="J64" s="181"/>
      <c r="K64" s="181">
        <f>'将来負担比率（分子）の構造'!L$43</f>
        <v>584</v>
      </c>
      <c r="L64" s="181"/>
      <c r="M64" s="181"/>
      <c r="N64" s="181">
        <f>'将来負担比率（分子）の構造'!M$43</f>
        <v>549</v>
      </c>
      <c r="O64" s="181"/>
      <c r="P64" s="181"/>
    </row>
    <row r="65" spans="1:16" x14ac:dyDescent="0.15">
      <c r="A65" s="181" t="s">
        <v>31</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30</v>
      </c>
      <c r="B66" s="181">
        <f>'将来負担比率（分子）の構造'!I$41</f>
        <v>3923</v>
      </c>
      <c r="C66" s="181"/>
      <c r="D66" s="181"/>
      <c r="E66" s="181">
        <f>'将来負担比率（分子）の構造'!J$41</f>
        <v>4013</v>
      </c>
      <c r="F66" s="181"/>
      <c r="G66" s="181"/>
      <c r="H66" s="181">
        <f>'将来負担比率（分子）の構造'!K$41</f>
        <v>4356</v>
      </c>
      <c r="I66" s="181"/>
      <c r="J66" s="181"/>
      <c r="K66" s="181">
        <f>'将来負担比率（分子）の構造'!L$41</f>
        <v>4069</v>
      </c>
      <c r="L66" s="181"/>
      <c r="M66" s="181"/>
      <c r="N66" s="181">
        <f>'将来負担比率（分子）の構造'!M$41</f>
        <v>3991</v>
      </c>
      <c r="O66" s="181"/>
      <c r="P66" s="181"/>
    </row>
    <row r="67" spans="1:16" x14ac:dyDescent="0.15">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617</v>
      </c>
      <c r="C72" s="185">
        <f>基金残高に係る経年分析!G55</f>
        <v>617</v>
      </c>
      <c r="D72" s="185">
        <f>基金残高に係る経年分析!H55</f>
        <v>685</v>
      </c>
    </row>
    <row r="73" spans="1:16" x14ac:dyDescent="0.15">
      <c r="A73" s="184" t="s">
        <v>77</v>
      </c>
      <c r="B73" s="185">
        <f>基金残高に係る経年分析!F56</f>
        <v>848</v>
      </c>
      <c r="C73" s="185">
        <f>基金残高に係る経年分析!G56</f>
        <v>428</v>
      </c>
      <c r="D73" s="185">
        <f>基金残高に係る経年分析!H56</f>
        <v>428</v>
      </c>
    </row>
    <row r="74" spans="1:16" x14ac:dyDescent="0.15">
      <c r="A74" s="184" t="s">
        <v>78</v>
      </c>
      <c r="B74" s="185">
        <f>基金残高に係る経年分析!F57</f>
        <v>1701</v>
      </c>
      <c r="C74" s="185">
        <f>基金残高に係る経年分析!G57</f>
        <v>1699</v>
      </c>
      <c r="D74" s="185">
        <f>基金残高に係る経年分析!H57</f>
        <v>1683</v>
      </c>
    </row>
  </sheetData>
  <sheetProtection algorithmName="SHA-512" hashValue="rWv+WJsbpXs6LuzOc4GiVWoqdD9/nlPvRu+hP4XxF6qkMs5rUOiBpKRy8Ml+8uo1PilXxVq1x+h6p2R3CoaXyw==" saltValue="kDa6dpogodfz1/dd9bPeTw=="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212</v>
      </c>
      <c r="DI1" s="762"/>
      <c r="DJ1" s="762"/>
      <c r="DK1" s="762"/>
      <c r="DL1" s="762"/>
      <c r="DM1" s="762"/>
      <c r="DN1" s="763"/>
      <c r="DO1" s="226"/>
      <c r="DP1" s="761" t="s">
        <v>213</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3" t="s">
        <v>215</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216</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217</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15">
      <c r="B4" s="703" t="s">
        <v>1</v>
      </c>
      <c r="C4" s="704"/>
      <c r="D4" s="704"/>
      <c r="E4" s="704"/>
      <c r="F4" s="704"/>
      <c r="G4" s="704"/>
      <c r="H4" s="704"/>
      <c r="I4" s="704"/>
      <c r="J4" s="704"/>
      <c r="K4" s="704"/>
      <c r="L4" s="704"/>
      <c r="M4" s="704"/>
      <c r="N4" s="704"/>
      <c r="O4" s="704"/>
      <c r="P4" s="704"/>
      <c r="Q4" s="705"/>
      <c r="R4" s="703" t="s">
        <v>218</v>
      </c>
      <c r="S4" s="704"/>
      <c r="T4" s="704"/>
      <c r="U4" s="704"/>
      <c r="V4" s="704"/>
      <c r="W4" s="704"/>
      <c r="X4" s="704"/>
      <c r="Y4" s="705"/>
      <c r="Z4" s="703" t="s">
        <v>219</v>
      </c>
      <c r="AA4" s="704"/>
      <c r="AB4" s="704"/>
      <c r="AC4" s="705"/>
      <c r="AD4" s="703" t="s">
        <v>220</v>
      </c>
      <c r="AE4" s="704"/>
      <c r="AF4" s="704"/>
      <c r="AG4" s="704"/>
      <c r="AH4" s="704"/>
      <c r="AI4" s="704"/>
      <c r="AJ4" s="704"/>
      <c r="AK4" s="705"/>
      <c r="AL4" s="703" t="s">
        <v>219</v>
      </c>
      <c r="AM4" s="704"/>
      <c r="AN4" s="704"/>
      <c r="AO4" s="705"/>
      <c r="AP4" s="764" t="s">
        <v>221</v>
      </c>
      <c r="AQ4" s="764"/>
      <c r="AR4" s="764"/>
      <c r="AS4" s="764"/>
      <c r="AT4" s="764"/>
      <c r="AU4" s="764"/>
      <c r="AV4" s="764"/>
      <c r="AW4" s="764"/>
      <c r="AX4" s="764"/>
      <c r="AY4" s="764"/>
      <c r="AZ4" s="764"/>
      <c r="BA4" s="764"/>
      <c r="BB4" s="764"/>
      <c r="BC4" s="764"/>
      <c r="BD4" s="764"/>
      <c r="BE4" s="764"/>
      <c r="BF4" s="764"/>
      <c r="BG4" s="764" t="s">
        <v>222</v>
      </c>
      <c r="BH4" s="764"/>
      <c r="BI4" s="764"/>
      <c r="BJ4" s="764"/>
      <c r="BK4" s="764"/>
      <c r="BL4" s="764"/>
      <c r="BM4" s="764"/>
      <c r="BN4" s="764"/>
      <c r="BO4" s="764" t="s">
        <v>219</v>
      </c>
      <c r="BP4" s="764"/>
      <c r="BQ4" s="764"/>
      <c r="BR4" s="764"/>
      <c r="BS4" s="764" t="s">
        <v>223</v>
      </c>
      <c r="BT4" s="764"/>
      <c r="BU4" s="764"/>
      <c r="BV4" s="764"/>
      <c r="BW4" s="764"/>
      <c r="BX4" s="764"/>
      <c r="BY4" s="764"/>
      <c r="BZ4" s="764"/>
      <c r="CA4" s="764"/>
      <c r="CB4" s="764"/>
      <c r="CD4" s="746" t="s">
        <v>224</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15">
      <c r="B5" s="708" t="s">
        <v>225</v>
      </c>
      <c r="C5" s="709"/>
      <c r="D5" s="709"/>
      <c r="E5" s="709"/>
      <c r="F5" s="709"/>
      <c r="G5" s="709"/>
      <c r="H5" s="709"/>
      <c r="I5" s="709"/>
      <c r="J5" s="709"/>
      <c r="K5" s="709"/>
      <c r="L5" s="709"/>
      <c r="M5" s="709"/>
      <c r="N5" s="709"/>
      <c r="O5" s="709"/>
      <c r="P5" s="709"/>
      <c r="Q5" s="710"/>
      <c r="R5" s="697">
        <v>102934</v>
      </c>
      <c r="S5" s="698"/>
      <c r="T5" s="698"/>
      <c r="U5" s="698"/>
      <c r="V5" s="698"/>
      <c r="W5" s="698"/>
      <c r="X5" s="698"/>
      <c r="Y5" s="741"/>
      <c r="Z5" s="759">
        <v>3.8</v>
      </c>
      <c r="AA5" s="759"/>
      <c r="AB5" s="759"/>
      <c r="AC5" s="759"/>
      <c r="AD5" s="760">
        <v>102934</v>
      </c>
      <c r="AE5" s="760"/>
      <c r="AF5" s="760"/>
      <c r="AG5" s="760"/>
      <c r="AH5" s="760"/>
      <c r="AI5" s="760"/>
      <c r="AJ5" s="760"/>
      <c r="AK5" s="760"/>
      <c r="AL5" s="742">
        <v>7.5</v>
      </c>
      <c r="AM5" s="713"/>
      <c r="AN5" s="713"/>
      <c r="AO5" s="743"/>
      <c r="AP5" s="708" t="s">
        <v>226</v>
      </c>
      <c r="AQ5" s="709"/>
      <c r="AR5" s="709"/>
      <c r="AS5" s="709"/>
      <c r="AT5" s="709"/>
      <c r="AU5" s="709"/>
      <c r="AV5" s="709"/>
      <c r="AW5" s="709"/>
      <c r="AX5" s="709"/>
      <c r="AY5" s="709"/>
      <c r="AZ5" s="709"/>
      <c r="BA5" s="709"/>
      <c r="BB5" s="709"/>
      <c r="BC5" s="709"/>
      <c r="BD5" s="709"/>
      <c r="BE5" s="709"/>
      <c r="BF5" s="710"/>
      <c r="BG5" s="642">
        <v>102934</v>
      </c>
      <c r="BH5" s="643"/>
      <c r="BI5" s="643"/>
      <c r="BJ5" s="643"/>
      <c r="BK5" s="643"/>
      <c r="BL5" s="643"/>
      <c r="BM5" s="643"/>
      <c r="BN5" s="644"/>
      <c r="BO5" s="675">
        <v>100</v>
      </c>
      <c r="BP5" s="675"/>
      <c r="BQ5" s="675"/>
      <c r="BR5" s="675"/>
      <c r="BS5" s="676">
        <v>1102</v>
      </c>
      <c r="BT5" s="676"/>
      <c r="BU5" s="676"/>
      <c r="BV5" s="676"/>
      <c r="BW5" s="676"/>
      <c r="BX5" s="676"/>
      <c r="BY5" s="676"/>
      <c r="BZ5" s="676"/>
      <c r="CA5" s="676"/>
      <c r="CB5" s="730"/>
      <c r="CD5" s="746" t="s">
        <v>221</v>
      </c>
      <c r="CE5" s="747"/>
      <c r="CF5" s="747"/>
      <c r="CG5" s="747"/>
      <c r="CH5" s="747"/>
      <c r="CI5" s="747"/>
      <c r="CJ5" s="747"/>
      <c r="CK5" s="747"/>
      <c r="CL5" s="747"/>
      <c r="CM5" s="747"/>
      <c r="CN5" s="747"/>
      <c r="CO5" s="747"/>
      <c r="CP5" s="747"/>
      <c r="CQ5" s="748"/>
      <c r="CR5" s="746" t="s">
        <v>227</v>
      </c>
      <c r="CS5" s="747"/>
      <c r="CT5" s="747"/>
      <c r="CU5" s="747"/>
      <c r="CV5" s="747"/>
      <c r="CW5" s="747"/>
      <c r="CX5" s="747"/>
      <c r="CY5" s="748"/>
      <c r="CZ5" s="746" t="s">
        <v>219</v>
      </c>
      <c r="DA5" s="747"/>
      <c r="DB5" s="747"/>
      <c r="DC5" s="748"/>
      <c r="DD5" s="746" t="s">
        <v>228</v>
      </c>
      <c r="DE5" s="747"/>
      <c r="DF5" s="747"/>
      <c r="DG5" s="747"/>
      <c r="DH5" s="747"/>
      <c r="DI5" s="747"/>
      <c r="DJ5" s="747"/>
      <c r="DK5" s="747"/>
      <c r="DL5" s="747"/>
      <c r="DM5" s="747"/>
      <c r="DN5" s="747"/>
      <c r="DO5" s="747"/>
      <c r="DP5" s="748"/>
      <c r="DQ5" s="746" t="s">
        <v>229</v>
      </c>
      <c r="DR5" s="747"/>
      <c r="DS5" s="747"/>
      <c r="DT5" s="747"/>
      <c r="DU5" s="747"/>
      <c r="DV5" s="747"/>
      <c r="DW5" s="747"/>
      <c r="DX5" s="747"/>
      <c r="DY5" s="747"/>
      <c r="DZ5" s="747"/>
      <c r="EA5" s="747"/>
      <c r="EB5" s="747"/>
      <c r="EC5" s="748"/>
    </row>
    <row r="6" spans="2:143" ht="11.25" customHeight="1" x14ac:dyDescent="0.15">
      <c r="B6" s="639" t="s">
        <v>230</v>
      </c>
      <c r="C6" s="640"/>
      <c r="D6" s="640"/>
      <c r="E6" s="640"/>
      <c r="F6" s="640"/>
      <c r="G6" s="640"/>
      <c r="H6" s="640"/>
      <c r="I6" s="640"/>
      <c r="J6" s="640"/>
      <c r="K6" s="640"/>
      <c r="L6" s="640"/>
      <c r="M6" s="640"/>
      <c r="N6" s="640"/>
      <c r="O6" s="640"/>
      <c r="P6" s="640"/>
      <c r="Q6" s="641"/>
      <c r="R6" s="642">
        <v>34441</v>
      </c>
      <c r="S6" s="643"/>
      <c r="T6" s="643"/>
      <c r="U6" s="643"/>
      <c r="V6" s="643"/>
      <c r="W6" s="643"/>
      <c r="X6" s="643"/>
      <c r="Y6" s="644"/>
      <c r="Z6" s="675">
        <v>1.3</v>
      </c>
      <c r="AA6" s="675"/>
      <c r="AB6" s="675"/>
      <c r="AC6" s="675"/>
      <c r="AD6" s="676">
        <v>34441</v>
      </c>
      <c r="AE6" s="676"/>
      <c r="AF6" s="676"/>
      <c r="AG6" s="676"/>
      <c r="AH6" s="676"/>
      <c r="AI6" s="676"/>
      <c r="AJ6" s="676"/>
      <c r="AK6" s="676"/>
      <c r="AL6" s="645">
        <v>2.5</v>
      </c>
      <c r="AM6" s="646"/>
      <c r="AN6" s="646"/>
      <c r="AO6" s="677"/>
      <c r="AP6" s="639" t="s">
        <v>231</v>
      </c>
      <c r="AQ6" s="640"/>
      <c r="AR6" s="640"/>
      <c r="AS6" s="640"/>
      <c r="AT6" s="640"/>
      <c r="AU6" s="640"/>
      <c r="AV6" s="640"/>
      <c r="AW6" s="640"/>
      <c r="AX6" s="640"/>
      <c r="AY6" s="640"/>
      <c r="AZ6" s="640"/>
      <c r="BA6" s="640"/>
      <c r="BB6" s="640"/>
      <c r="BC6" s="640"/>
      <c r="BD6" s="640"/>
      <c r="BE6" s="640"/>
      <c r="BF6" s="641"/>
      <c r="BG6" s="642">
        <v>102934</v>
      </c>
      <c r="BH6" s="643"/>
      <c r="BI6" s="643"/>
      <c r="BJ6" s="643"/>
      <c r="BK6" s="643"/>
      <c r="BL6" s="643"/>
      <c r="BM6" s="643"/>
      <c r="BN6" s="644"/>
      <c r="BO6" s="675">
        <v>100</v>
      </c>
      <c r="BP6" s="675"/>
      <c r="BQ6" s="675"/>
      <c r="BR6" s="675"/>
      <c r="BS6" s="676">
        <v>1102</v>
      </c>
      <c r="BT6" s="676"/>
      <c r="BU6" s="676"/>
      <c r="BV6" s="676"/>
      <c r="BW6" s="676"/>
      <c r="BX6" s="676"/>
      <c r="BY6" s="676"/>
      <c r="BZ6" s="676"/>
      <c r="CA6" s="676"/>
      <c r="CB6" s="730"/>
      <c r="CD6" s="700" t="s">
        <v>232</v>
      </c>
      <c r="CE6" s="701"/>
      <c r="CF6" s="701"/>
      <c r="CG6" s="701"/>
      <c r="CH6" s="701"/>
      <c r="CI6" s="701"/>
      <c r="CJ6" s="701"/>
      <c r="CK6" s="701"/>
      <c r="CL6" s="701"/>
      <c r="CM6" s="701"/>
      <c r="CN6" s="701"/>
      <c r="CO6" s="701"/>
      <c r="CP6" s="701"/>
      <c r="CQ6" s="702"/>
      <c r="CR6" s="642">
        <v>40661</v>
      </c>
      <c r="CS6" s="643"/>
      <c r="CT6" s="643"/>
      <c r="CU6" s="643"/>
      <c r="CV6" s="643"/>
      <c r="CW6" s="643"/>
      <c r="CX6" s="643"/>
      <c r="CY6" s="644"/>
      <c r="CZ6" s="742">
        <v>1.5</v>
      </c>
      <c r="DA6" s="713"/>
      <c r="DB6" s="713"/>
      <c r="DC6" s="745"/>
      <c r="DD6" s="648" t="s">
        <v>233</v>
      </c>
      <c r="DE6" s="643"/>
      <c r="DF6" s="643"/>
      <c r="DG6" s="643"/>
      <c r="DH6" s="643"/>
      <c r="DI6" s="643"/>
      <c r="DJ6" s="643"/>
      <c r="DK6" s="643"/>
      <c r="DL6" s="643"/>
      <c r="DM6" s="643"/>
      <c r="DN6" s="643"/>
      <c r="DO6" s="643"/>
      <c r="DP6" s="644"/>
      <c r="DQ6" s="648">
        <v>37959</v>
      </c>
      <c r="DR6" s="643"/>
      <c r="DS6" s="643"/>
      <c r="DT6" s="643"/>
      <c r="DU6" s="643"/>
      <c r="DV6" s="643"/>
      <c r="DW6" s="643"/>
      <c r="DX6" s="643"/>
      <c r="DY6" s="643"/>
      <c r="DZ6" s="643"/>
      <c r="EA6" s="643"/>
      <c r="EB6" s="643"/>
      <c r="EC6" s="688"/>
    </row>
    <row r="7" spans="2:143" ht="11.25" customHeight="1" x14ac:dyDescent="0.15">
      <c r="B7" s="639" t="s">
        <v>234</v>
      </c>
      <c r="C7" s="640"/>
      <c r="D7" s="640"/>
      <c r="E7" s="640"/>
      <c r="F7" s="640"/>
      <c r="G7" s="640"/>
      <c r="H7" s="640"/>
      <c r="I7" s="640"/>
      <c r="J7" s="640"/>
      <c r="K7" s="640"/>
      <c r="L7" s="640"/>
      <c r="M7" s="640"/>
      <c r="N7" s="640"/>
      <c r="O7" s="640"/>
      <c r="P7" s="640"/>
      <c r="Q7" s="641"/>
      <c r="R7" s="642">
        <v>116</v>
      </c>
      <c r="S7" s="643"/>
      <c r="T7" s="643"/>
      <c r="U7" s="643"/>
      <c r="V7" s="643"/>
      <c r="W7" s="643"/>
      <c r="X7" s="643"/>
      <c r="Y7" s="644"/>
      <c r="Z7" s="675">
        <v>0</v>
      </c>
      <c r="AA7" s="675"/>
      <c r="AB7" s="675"/>
      <c r="AC7" s="675"/>
      <c r="AD7" s="676">
        <v>116</v>
      </c>
      <c r="AE7" s="676"/>
      <c r="AF7" s="676"/>
      <c r="AG7" s="676"/>
      <c r="AH7" s="676"/>
      <c r="AI7" s="676"/>
      <c r="AJ7" s="676"/>
      <c r="AK7" s="676"/>
      <c r="AL7" s="645">
        <v>0</v>
      </c>
      <c r="AM7" s="646"/>
      <c r="AN7" s="646"/>
      <c r="AO7" s="677"/>
      <c r="AP7" s="639" t="s">
        <v>235</v>
      </c>
      <c r="AQ7" s="640"/>
      <c r="AR7" s="640"/>
      <c r="AS7" s="640"/>
      <c r="AT7" s="640"/>
      <c r="AU7" s="640"/>
      <c r="AV7" s="640"/>
      <c r="AW7" s="640"/>
      <c r="AX7" s="640"/>
      <c r="AY7" s="640"/>
      <c r="AZ7" s="640"/>
      <c r="BA7" s="640"/>
      <c r="BB7" s="640"/>
      <c r="BC7" s="640"/>
      <c r="BD7" s="640"/>
      <c r="BE7" s="640"/>
      <c r="BF7" s="641"/>
      <c r="BG7" s="642">
        <v>55061</v>
      </c>
      <c r="BH7" s="643"/>
      <c r="BI7" s="643"/>
      <c r="BJ7" s="643"/>
      <c r="BK7" s="643"/>
      <c r="BL7" s="643"/>
      <c r="BM7" s="643"/>
      <c r="BN7" s="644"/>
      <c r="BO7" s="675">
        <v>53.5</v>
      </c>
      <c r="BP7" s="675"/>
      <c r="BQ7" s="675"/>
      <c r="BR7" s="675"/>
      <c r="BS7" s="676">
        <v>1102</v>
      </c>
      <c r="BT7" s="676"/>
      <c r="BU7" s="676"/>
      <c r="BV7" s="676"/>
      <c r="BW7" s="676"/>
      <c r="BX7" s="676"/>
      <c r="BY7" s="676"/>
      <c r="BZ7" s="676"/>
      <c r="CA7" s="676"/>
      <c r="CB7" s="730"/>
      <c r="CD7" s="689" t="s">
        <v>236</v>
      </c>
      <c r="CE7" s="686"/>
      <c r="CF7" s="686"/>
      <c r="CG7" s="686"/>
      <c r="CH7" s="686"/>
      <c r="CI7" s="686"/>
      <c r="CJ7" s="686"/>
      <c r="CK7" s="686"/>
      <c r="CL7" s="686"/>
      <c r="CM7" s="686"/>
      <c r="CN7" s="686"/>
      <c r="CO7" s="686"/>
      <c r="CP7" s="686"/>
      <c r="CQ7" s="687"/>
      <c r="CR7" s="642">
        <v>570830</v>
      </c>
      <c r="CS7" s="643"/>
      <c r="CT7" s="643"/>
      <c r="CU7" s="643"/>
      <c r="CV7" s="643"/>
      <c r="CW7" s="643"/>
      <c r="CX7" s="643"/>
      <c r="CY7" s="644"/>
      <c r="CZ7" s="675">
        <v>21.5</v>
      </c>
      <c r="DA7" s="675"/>
      <c r="DB7" s="675"/>
      <c r="DC7" s="675"/>
      <c r="DD7" s="648" t="s">
        <v>233</v>
      </c>
      <c r="DE7" s="643"/>
      <c r="DF7" s="643"/>
      <c r="DG7" s="643"/>
      <c r="DH7" s="643"/>
      <c r="DI7" s="643"/>
      <c r="DJ7" s="643"/>
      <c r="DK7" s="643"/>
      <c r="DL7" s="643"/>
      <c r="DM7" s="643"/>
      <c r="DN7" s="643"/>
      <c r="DO7" s="643"/>
      <c r="DP7" s="644"/>
      <c r="DQ7" s="648">
        <v>347146</v>
      </c>
      <c r="DR7" s="643"/>
      <c r="DS7" s="643"/>
      <c r="DT7" s="643"/>
      <c r="DU7" s="643"/>
      <c r="DV7" s="643"/>
      <c r="DW7" s="643"/>
      <c r="DX7" s="643"/>
      <c r="DY7" s="643"/>
      <c r="DZ7" s="643"/>
      <c r="EA7" s="643"/>
      <c r="EB7" s="643"/>
      <c r="EC7" s="688"/>
    </row>
    <row r="8" spans="2:143" ht="11.25" customHeight="1" x14ac:dyDescent="0.15">
      <c r="B8" s="639" t="s">
        <v>237</v>
      </c>
      <c r="C8" s="640"/>
      <c r="D8" s="640"/>
      <c r="E8" s="640"/>
      <c r="F8" s="640"/>
      <c r="G8" s="640"/>
      <c r="H8" s="640"/>
      <c r="I8" s="640"/>
      <c r="J8" s="640"/>
      <c r="K8" s="640"/>
      <c r="L8" s="640"/>
      <c r="M8" s="640"/>
      <c r="N8" s="640"/>
      <c r="O8" s="640"/>
      <c r="P8" s="640"/>
      <c r="Q8" s="641"/>
      <c r="R8" s="642">
        <v>284</v>
      </c>
      <c r="S8" s="643"/>
      <c r="T8" s="643"/>
      <c r="U8" s="643"/>
      <c r="V8" s="643"/>
      <c r="W8" s="643"/>
      <c r="X8" s="643"/>
      <c r="Y8" s="644"/>
      <c r="Z8" s="675">
        <v>0</v>
      </c>
      <c r="AA8" s="675"/>
      <c r="AB8" s="675"/>
      <c r="AC8" s="675"/>
      <c r="AD8" s="676">
        <v>284</v>
      </c>
      <c r="AE8" s="676"/>
      <c r="AF8" s="676"/>
      <c r="AG8" s="676"/>
      <c r="AH8" s="676"/>
      <c r="AI8" s="676"/>
      <c r="AJ8" s="676"/>
      <c r="AK8" s="676"/>
      <c r="AL8" s="645">
        <v>0</v>
      </c>
      <c r="AM8" s="646"/>
      <c r="AN8" s="646"/>
      <c r="AO8" s="677"/>
      <c r="AP8" s="639" t="s">
        <v>238</v>
      </c>
      <c r="AQ8" s="640"/>
      <c r="AR8" s="640"/>
      <c r="AS8" s="640"/>
      <c r="AT8" s="640"/>
      <c r="AU8" s="640"/>
      <c r="AV8" s="640"/>
      <c r="AW8" s="640"/>
      <c r="AX8" s="640"/>
      <c r="AY8" s="640"/>
      <c r="AZ8" s="640"/>
      <c r="BA8" s="640"/>
      <c r="BB8" s="640"/>
      <c r="BC8" s="640"/>
      <c r="BD8" s="640"/>
      <c r="BE8" s="640"/>
      <c r="BF8" s="641"/>
      <c r="BG8" s="642">
        <v>1736</v>
      </c>
      <c r="BH8" s="643"/>
      <c r="BI8" s="643"/>
      <c r="BJ8" s="643"/>
      <c r="BK8" s="643"/>
      <c r="BL8" s="643"/>
      <c r="BM8" s="643"/>
      <c r="BN8" s="644"/>
      <c r="BO8" s="675">
        <v>1.7</v>
      </c>
      <c r="BP8" s="675"/>
      <c r="BQ8" s="675"/>
      <c r="BR8" s="675"/>
      <c r="BS8" s="648" t="s">
        <v>127</v>
      </c>
      <c r="BT8" s="643"/>
      <c r="BU8" s="643"/>
      <c r="BV8" s="643"/>
      <c r="BW8" s="643"/>
      <c r="BX8" s="643"/>
      <c r="BY8" s="643"/>
      <c r="BZ8" s="643"/>
      <c r="CA8" s="643"/>
      <c r="CB8" s="688"/>
      <c r="CD8" s="689" t="s">
        <v>239</v>
      </c>
      <c r="CE8" s="686"/>
      <c r="CF8" s="686"/>
      <c r="CG8" s="686"/>
      <c r="CH8" s="686"/>
      <c r="CI8" s="686"/>
      <c r="CJ8" s="686"/>
      <c r="CK8" s="686"/>
      <c r="CL8" s="686"/>
      <c r="CM8" s="686"/>
      <c r="CN8" s="686"/>
      <c r="CO8" s="686"/>
      <c r="CP8" s="686"/>
      <c r="CQ8" s="687"/>
      <c r="CR8" s="642">
        <v>256897</v>
      </c>
      <c r="CS8" s="643"/>
      <c r="CT8" s="643"/>
      <c r="CU8" s="643"/>
      <c r="CV8" s="643"/>
      <c r="CW8" s="643"/>
      <c r="CX8" s="643"/>
      <c r="CY8" s="644"/>
      <c r="CZ8" s="675">
        <v>9.6999999999999993</v>
      </c>
      <c r="DA8" s="675"/>
      <c r="DB8" s="675"/>
      <c r="DC8" s="675"/>
      <c r="DD8" s="648" t="s">
        <v>233</v>
      </c>
      <c r="DE8" s="643"/>
      <c r="DF8" s="643"/>
      <c r="DG8" s="643"/>
      <c r="DH8" s="643"/>
      <c r="DI8" s="643"/>
      <c r="DJ8" s="643"/>
      <c r="DK8" s="643"/>
      <c r="DL8" s="643"/>
      <c r="DM8" s="643"/>
      <c r="DN8" s="643"/>
      <c r="DO8" s="643"/>
      <c r="DP8" s="644"/>
      <c r="DQ8" s="648">
        <v>144041</v>
      </c>
      <c r="DR8" s="643"/>
      <c r="DS8" s="643"/>
      <c r="DT8" s="643"/>
      <c r="DU8" s="643"/>
      <c r="DV8" s="643"/>
      <c r="DW8" s="643"/>
      <c r="DX8" s="643"/>
      <c r="DY8" s="643"/>
      <c r="DZ8" s="643"/>
      <c r="EA8" s="643"/>
      <c r="EB8" s="643"/>
      <c r="EC8" s="688"/>
    </row>
    <row r="9" spans="2:143" ht="11.25" customHeight="1" x14ac:dyDescent="0.15">
      <c r="B9" s="639" t="s">
        <v>240</v>
      </c>
      <c r="C9" s="640"/>
      <c r="D9" s="640"/>
      <c r="E9" s="640"/>
      <c r="F9" s="640"/>
      <c r="G9" s="640"/>
      <c r="H9" s="640"/>
      <c r="I9" s="640"/>
      <c r="J9" s="640"/>
      <c r="K9" s="640"/>
      <c r="L9" s="640"/>
      <c r="M9" s="640"/>
      <c r="N9" s="640"/>
      <c r="O9" s="640"/>
      <c r="P9" s="640"/>
      <c r="Q9" s="641"/>
      <c r="R9" s="642">
        <v>348</v>
      </c>
      <c r="S9" s="643"/>
      <c r="T9" s="643"/>
      <c r="U9" s="643"/>
      <c r="V9" s="643"/>
      <c r="W9" s="643"/>
      <c r="X9" s="643"/>
      <c r="Y9" s="644"/>
      <c r="Z9" s="675">
        <v>0</v>
      </c>
      <c r="AA9" s="675"/>
      <c r="AB9" s="675"/>
      <c r="AC9" s="675"/>
      <c r="AD9" s="676">
        <v>348</v>
      </c>
      <c r="AE9" s="676"/>
      <c r="AF9" s="676"/>
      <c r="AG9" s="676"/>
      <c r="AH9" s="676"/>
      <c r="AI9" s="676"/>
      <c r="AJ9" s="676"/>
      <c r="AK9" s="676"/>
      <c r="AL9" s="645">
        <v>0</v>
      </c>
      <c r="AM9" s="646"/>
      <c r="AN9" s="646"/>
      <c r="AO9" s="677"/>
      <c r="AP9" s="639" t="s">
        <v>241</v>
      </c>
      <c r="AQ9" s="640"/>
      <c r="AR9" s="640"/>
      <c r="AS9" s="640"/>
      <c r="AT9" s="640"/>
      <c r="AU9" s="640"/>
      <c r="AV9" s="640"/>
      <c r="AW9" s="640"/>
      <c r="AX9" s="640"/>
      <c r="AY9" s="640"/>
      <c r="AZ9" s="640"/>
      <c r="BA9" s="640"/>
      <c r="BB9" s="640"/>
      <c r="BC9" s="640"/>
      <c r="BD9" s="640"/>
      <c r="BE9" s="640"/>
      <c r="BF9" s="641"/>
      <c r="BG9" s="642">
        <v>47756</v>
      </c>
      <c r="BH9" s="643"/>
      <c r="BI9" s="643"/>
      <c r="BJ9" s="643"/>
      <c r="BK9" s="643"/>
      <c r="BL9" s="643"/>
      <c r="BM9" s="643"/>
      <c r="BN9" s="644"/>
      <c r="BO9" s="675">
        <v>46.4</v>
      </c>
      <c r="BP9" s="675"/>
      <c r="BQ9" s="675"/>
      <c r="BR9" s="675"/>
      <c r="BS9" s="648" t="s">
        <v>127</v>
      </c>
      <c r="BT9" s="643"/>
      <c r="BU9" s="643"/>
      <c r="BV9" s="643"/>
      <c r="BW9" s="643"/>
      <c r="BX9" s="643"/>
      <c r="BY9" s="643"/>
      <c r="BZ9" s="643"/>
      <c r="CA9" s="643"/>
      <c r="CB9" s="688"/>
      <c r="CD9" s="689" t="s">
        <v>242</v>
      </c>
      <c r="CE9" s="686"/>
      <c r="CF9" s="686"/>
      <c r="CG9" s="686"/>
      <c r="CH9" s="686"/>
      <c r="CI9" s="686"/>
      <c r="CJ9" s="686"/>
      <c r="CK9" s="686"/>
      <c r="CL9" s="686"/>
      <c r="CM9" s="686"/>
      <c r="CN9" s="686"/>
      <c r="CO9" s="686"/>
      <c r="CP9" s="686"/>
      <c r="CQ9" s="687"/>
      <c r="CR9" s="642">
        <v>244791</v>
      </c>
      <c r="CS9" s="643"/>
      <c r="CT9" s="643"/>
      <c r="CU9" s="643"/>
      <c r="CV9" s="643"/>
      <c r="CW9" s="643"/>
      <c r="CX9" s="643"/>
      <c r="CY9" s="644"/>
      <c r="CZ9" s="675">
        <v>9.1999999999999993</v>
      </c>
      <c r="DA9" s="675"/>
      <c r="DB9" s="675"/>
      <c r="DC9" s="675"/>
      <c r="DD9" s="648">
        <v>2232</v>
      </c>
      <c r="DE9" s="643"/>
      <c r="DF9" s="643"/>
      <c r="DG9" s="643"/>
      <c r="DH9" s="643"/>
      <c r="DI9" s="643"/>
      <c r="DJ9" s="643"/>
      <c r="DK9" s="643"/>
      <c r="DL9" s="643"/>
      <c r="DM9" s="643"/>
      <c r="DN9" s="643"/>
      <c r="DO9" s="643"/>
      <c r="DP9" s="644"/>
      <c r="DQ9" s="648">
        <v>149428</v>
      </c>
      <c r="DR9" s="643"/>
      <c r="DS9" s="643"/>
      <c r="DT9" s="643"/>
      <c r="DU9" s="643"/>
      <c r="DV9" s="643"/>
      <c r="DW9" s="643"/>
      <c r="DX9" s="643"/>
      <c r="DY9" s="643"/>
      <c r="DZ9" s="643"/>
      <c r="EA9" s="643"/>
      <c r="EB9" s="643"/>
      <c r="EC9" s="688"/>
    </row>
    <row r="10" spans="2:143" ht="11.25" customHeight="1" x14ac:dyDescent="0.15">
      <c r="B10" s="639" t="s">
        <v>243</v>
      </c>
      <c r="C10" s="640"/>
      <c r="D10" s="640"/>
      <c r="E10" s="640"/>
      <c r="F10" s="640"/>
      <c r="G10" s="640"/>
      <c r="H10" s="640"/>
      <c r="I10" s="640"/>
      <c r="J10" s="640"/>
      <c r="K10" s="640"/>
      <c r="L10" s="640"/>
      <c r="M10" s="640"/>
      <c r="N10" s="640"/>
      <c r="O10" s="640"/>
      <c r="P10" s="640"/>
      <c r="Q10" s="641"/>
      <c r="R10" s="642" t="s">
        <v>233</v>
      </c>
      <c r="S10" s="643"/>
      <c r="T10" s="643"/>
      <c r="U10" s="643"/>
      <c r="V10" s="643"/>
      <c r="W10" s="643"/>
      <c r="X10" s="643"/>
      <c r="Y10" s="644"/>
      <c r="Z10" s="675" t="s">
        <v>127</v>
      </c>
      <c r="AA10" s="675"/>
      <c r="AB10" s="675"/>
      <c r="AC10" s="675"/>
      <c r="AD10" s="676" t="s">
        <v>127</v>
      </c>
      <c r="AE10" s="676"/>
      <c r="AF10" s="676"/>
      <c r="AG10" s="676"/>
      <c r="AH10" s="676"/>
      <c r="AI10" s="676"/>
      <c r="AJ10" s="676"/>
      <c r="AK10" s="676"/>
      <c r="AL10" s="645" t="s">
        <v>127</v>
      </c>
      <c r="AM10" s="646"/>
      <c r="AN10" s="646"/>
      <c r="AO10" s="677"/>
      <c r="AP10" s="639" t="s">
        <v>244</v>
      </c>
      <c r="AQ10" s="640"/>
      <c r="AR10" s="640"/>
      <c r="AS10" s="640"/>
      <c r="AT10" s="640"/>
      <c r="AU10" s="640"/>
      <c r="AV10" s="640"/>
      <c r="AW10" s="640"/>
      <c r="AX10" s="640"/>
      <c r="AY10" s="640"/>
      <c r="AZ10" s="640"/>
      <c r="BA10" s="640"/>
      <c r="BB10" s="640"/>
      <c r="BC10" s="640"/>
      <c r="BD10" s="640"/>
      <c r="BE10" s="640"/>
      <c r="BF10" s="641"/>
      <c r="BG10" s="642">
        <v>3156</v>
      </c>
      <c r="BH10" s="643"/>
      <c r="BI10" s="643"/>
      <c r="BJ10" s="643"/>
      <c r="BK10" s="643"/>
      <c r="BL10" s="643"/>
      <c r="BM10" s="643"/>
      <c r="BN10" s="644"/>
      <c r="BO10" s="675">
        <v>3.1</v>
      </c>
      <c r="BP10" s="675"/>
      <c r="BQ10" s="675"/>
      <c r="BR10" s="675"/>
      <c r="BS10" s="648">
        <v>526</v>
      </c>
      <c r="BT10" s="643"/>
      <c r="BU10" s="643"/>
      <c r="BV10" s="643"/>
      <c r="BW10" s="643"/>
      <c r="BX10" s="643"/>
      <c r="BY10" s="643"/>
      <c r="BZ10" s="643"/>
      <c r="CA10" s="643"/>
      <c r="CB10" s="688"/>
      <c r="CD10" s="689" t="s">
        <v>245</v>
      </c>
      <c r="CE10" s="686"/>
      <c r="CF10" s="686"/>
      <c r="CG10" s="686"/>
      <c r="CH10" s="686"/>
      <c r="CI10" s="686"/>
      <c r="CJ10" s="686"/>
      <c r="CK10" s="686"/>
      <c r="CL10" s="686"/>
      <c r="CM10" s="686"/>
      <c r="CN10" s="686"/>
      <c r="CO10" s="686"/>
      <c r="CP10" s="686"/>
      <c r="CQ10" s="687"/>
      <c r="CR10" s="642" t="s">
        <v>127</v>
      </c>
      <c r="CS10" s="643"/>
      <c r="CT10" s="643"/>
      <c r="CU10" s="643"/>
      <c r="CV10" s="643"/>
      <c r="CW10" s="643"/>
      <c r="CX10" s="643"/>
      <c r="CY10" s="644"/>
      <c r="CZ10" s="675" t="s">
        <v>233</v>
      </c>
      <c r="DA10" s="675"/>
      <c r="DB10" s="675"/>
      <c r="DC10" s="675"/>
      <c r="DD10" s="648" t="s">
        <v>127</v>
      </c>
      <c r="DE10" s="643"/>
      <c r="DF10" s="643"/>
      <c r="DG10" s="643"/>
      <c r="DH10" s="643"/>
      <c r="DI10" s="643"/>
      <c r="DJ10" s="643"/>
      <c r="DK10" s="643"/>
      <c r="DL10" s="643"/>
      <c r="DM10" s="643"/>
      <c r="DN10" s="643"/>
      <c r="DO10" s="643"/>
      <c r="DP10" s="644"/>
      <c r="DQ10" s="648" t="s">
        <v>233</v>
      </c>
      <c r="DR10" s="643"/>
      <c r="DS10" s="643"/>
      <c r="DT10" s="643"/>
      <c r="DU10" s="643"/>
      <c r="DV10" s="643"/>
      <c r="DW10" s="643"/>
      <c r="DX10" s="643"/>
      <c r="DY10" s="643"/>
      <c r="DZ10" s="643"/>
      <c r="EA10" s="643"/>
      <c r="EB10" s="643"/>
      <c r="EC10" s="688"/>
    </row>
    <row r="11" spans="2:143" ht="11.25" customHeight="1" x14ac:dyDescent="0.15">
      <c r="B11" s="639" t="s">
        <v>246</v>
      </c>
      <c r="C11" s="640"/>
      <c r="D11" s="640"/>
      <c r="E11" s="640"/>
      <c r="F11" s="640"/>
      <c r="G11" s="640"/>
      <c r="H11" s="640"/>
      <c r="I11" s="640"/>
      <c r="J11" s="640"/>
      <c r="K11" s="640"/>
      <c r="L11" s="640"/>
      <c r="M11" s="640"/>
      <c r="N11" s="640"/>
      <c r="O11" s="640"/>
      <c r="P11" s="640"/>
      <c r="Q11" s="641"/>
      <c r="R11" s="642">
        <v>25577</v>
      </c>
      <c r="S11" s="643"/>
      <c r="T11" s="643"/>
      <c r="U11" s="643"/>
      <c r="V11" s="643"/>
      <c r="W11" s="643"/>
      <c r="X11" s="643"/>
      <c r="Y11" s="644"/>
      <c r="Z11" s="645">
        <v>1</v>
      </c>
      <c r="AA11" s="646"/>
      <c r="AB11" s="646"/>
      <c r="AC11" s="647"/>
      <c r="AD11" s="648">
        <v>25577</v>
      </c>
      <c r="AE11" s="643"/>
      <c r="AF11" s="643"/>
      <c r="AG11" s="643"/>
      <c r="AH11" s="643"/>
      <c r="AI11" s="643"/>
      <c r="AJ11" s="643"/>
      <c r="AK11" s="644"/>
      <c r="AL11" s="645">
        <v>1.9</v>
      </c>
      <c r="AM11" s="646"/>
      <c r="AN11" s="646"/>
      <c r="AO11" s="677"/>
      <c r="AP11" s="639" t="s">
        <v>247</v>
      </c>
      <c r="AQ11" s="640"/>
      <c r="AR11" s="640"/>
      <c r="AS11" s="640"/>
      <c r="AT11" s="640"/>
      <c r="AU11" s="640"/>
      <c r="AV11" s="640"/>
      <c r="AW11" s="640"/>
      <c r="AX11" s="640"/>
      <c r="AY11" s="640"/>
      <c r="AZ11" s="640"/>
      <c r="BA11" s="640"/>
      <c r="BB11" s="640"/>
      <c r="BC11" s="640"/>
      <c r="BD11" s="640"/>
      <c r="BE11" s="640"/>
      <c r="BF11" s="641"/>
      <c r="BG11" s="642">
        <v>2413</v>
      </c>
      <c r="BH11" s="643"/>
      <c r="BI11" s="643"/>
      <c r="BJ11" s="643"/>
      <c r="BK11" s="643"/>
      <c r="BL11" s="643"/>
      <c r="BM11" s="643"/>
      <c r="BN11" s="644"/>
      <c r="BO11" s="675">
        <v>2.2999999999999998</v>
      </c>
      <c r="BP11" s="675"/>
      <c r="BQ11" s="675"/>
      <c r="BR11" s="675"/>
      <c r="BS11" s="648">
        <v>576</v>
      </c>
      <c r="BT11" s="643"/>
      <c r="BU11" s="643"/>
      <c r="BV11" s="643"/>
      <c r="BW11" s="643"/>
      <c r="BX11" s="643"/>
      <c r="BY11" s="643"/>
      <c r="BZ11" s="643"/>
      <c r="CA11" s="643"/>
      <c r="CB11" s="688"/>
      <c r="CD11" s="689" t="s">
        <v>248</v>
      </c>
      <c r="CE11" s="686"/>
      <c r="CF11" s="686"/>
      <c r="CG11" s="686"/>
      <c r="CH11" s="686"/>
      <c r="CI11" s="686"/>
      <c r="CJ11" s="686"/>
      <c r="CK11" s="686"/>
      <c r="CL11" s="686"/>
      <c r="CM11" s="686"/>
      <c r="CN11" s="686"/>
      <c r="CO11" s="686"/>
      <c r="CP11" s="686"/>
      <c r="CQ11" s="687"/>
      <c r="CR11" s="642">
        <v>319236</v>
      </c>
      <c r="CS11" s="643"/>
      <c r="CT11" s="643"/>
      <c r="CU11" s="643"/>
      <c r="CV11" s="643"/>
      <c r="CW11" s="643"/>
      <c r="CX11" s="643"/>
      <c r="CY11" s="644"/>
      <c r="CZ11" s="675">
        <v>12</v>
      </c>
      <c r="DA11" s="675"/>
      <c r="DB11" s="675"/>
      <c r="DC11" s="675"/>
      <c r="DD11" s="648">
        <v>69250</v>
      </c>
      <c r="DE11" s="643"/>
      <c r="DF11" s="643"/>
      <c r="DG11" s="643"/>
      <c r="DH11" s="643"/>
      <c r="DI11" s="643"/>
      <c r="DJ11" s="643"/>
      <c r="DK11" s="643"/>
      <c r="DL11" s="643"/>
      <c r="DM11" s="643"/>
      <c r="DN11" s="643"/>
      <c r="DO11" s="643"/>
      <c r="DP11" s="644"/>
      <c r="DQ11" s="648">
        <v>74988</v>
      </c>
      <c r="DR11" s="643"/>
      <c r="DS11" s="643"/>
      <c r="DT11" s="643"/>
      <c r="DU11" s="643"/>
      <c r="DV11" s="643"/>
      <c r="DW11" s="643"/>
      <c r="DX11" s="643"/>
      <c r="DY11" s="643"/>
      <c r="DZ11" s="643"/>
      <c r="EA11" s="643"/>
      <c r="EB11" s="643"/>
      <c r="EC11" s="688"/>
    </row>
    <row r="12" spans="2:143" ht="11.25" customHeight="1" x14ac:dyDescent="0.15">
      <c r="B12" s="639" t="s">
        <v>249</v>
      </c>
      <c r="C12" s="640"/>
      <c r="D12" s="640"/>
      <c r="E12" s="640"/>
      <c r="F12" s="640"/>
      <c r="G12" s="640"/>
      <c r="H12" s="640"/>
      <c r="I12" s="640"/>
      <c r="J12" s="640"/>
      <c r="K12" s="640"/>
      <c r="L12" s="640"/>
      <c r="M12" s="640"/>
      <c r="N12" s="640"/>
      <c r="O12" s="640"/>
      <c r="P12" s="640"/>
      <c r="Q12" s="641"/>
      <c r="R12" s="642" t="s">
        <v>233</v>
      </c>
      <c r="S12" s="643"/>
      <c r="T12" s="643"/>
      <c r="U12" s="643"/>
      <c r="V12" s="643"/>
      <c r="W12" s="643"/>
      <c r="X12" s="643"/>
      <c r="Y12" s="644"/>
      <c r="Z12" s="675" t="s">
        <v>233</v>
      </c>
      <c r="AA12" s="675"/>
      <c r="AB12" s="675"/>
      <c r="AC12" s="675"/>
      <c r="AD12" s="676" t="s">
        <v>233</v>
      </c>
      <c r="AE12" s="676"/>
      <c r="AF12" s="676"/>
      <c r="AG12" s="676"/>
      <c r="AH12" s="676"/>
      <c r="AI12" s="676"/>
      <c r="AJ12" s="676"/>
      <c r="AK12" s="676"/>
      <c r="AL12" s="645" t="s">
        <v>233</v>
      </c>
      <c r="AM12" s="646"/>
      <c r="AN12" s="646"/>
      <c r="AO12" s="677"/>
      <c r="AP12" s="639" t="s">
        <v>250</v>
      </c>
      <c r="AQ12" s="640"/>
      <c r="AR12" s="640"/>
      <c r="AS12" s="640"/>
      <c r="AT12" s="640"/>
      <c r="AU12" s="640"/>
      <c r="AV12" s="640"/>
      <c r="AW12" s="640"/>
      <c r="AX12" s="640"/>
      <c r="AY12" s="640"/>
      <c r="AZ12" s="640"/>
      <c r="BA12" s="640"/>
      <c r="BB12" s="640"/>
      <c r="BC12" s="640"/>
      <c r="BD12" s="640"/>
      <c r="BE12" s="640"/>
      <c r="BF12" s="641"/>
      <c r="BG12" s="642">
        <v>39103</v>
      </c>
      <c r="BH12" s="643"/>
      <c r="BI12" s="643"/>
      <c r="BJ12" s="643"/>
      <c r="BK12" s="643"/>
      <c r="BL12" s="643"/>
      <c r="BM12" s="643"/>
      <c r="BN12" s="644"/>
      <c r="BO12" s="675">
        <v>38</v>
      </c>
      <c r="BP12" s="675"/>
      <c r="BQ12" s="675"/>
      <c r="BR12" s="675"/>
      <c r="BS12" s="648" t="s">
        <v>233</v>
      </c>
      <c r="BT12" s="643"/>
      <c r="BU12" s="643"/>
      <c r="BV12" s="643"/>
      <c r="BW12" s="643"/>
      <c r="BX12" s="643"/>
      <c r="BY12" s="643"/>
      <c r="BZ12" s="643"/>
      <c r="CA12" s="643"/>
      <c r="CB12" s="688"/>
      <c r="CD12" s="689" t="s">
        <v>251</v>
      </c>
      <c r="CE12" s="686"/>
      <c r="CF12" s="686"/>
      <c r="CG12" s="686"/>
      <c r="CH12" s="686"/>
      <c r="CI12" s="686"/>
      <c r="CJ12" s="686"/>
      <c r="CK12" s="686"/>
      <c r="CL12" s="686"/>
      <c r="CM12" s="686"/>
      <c r="CN12" s="686"/>
      <c r="CO12" s="686"/>
      <c r="CP12" s="686"/>
      <c r="CQ12" s="687"/>
      <c r="CR12" s="642">
        <v>272625</v>
      </c>
      <c r="CS12" s="643"/>
      <c r="CT12" s="643"/>
      <c r="CU12" s="643"/>
      <c r="CV12" s="643"/>
      <c r="CW12" s="643"/>
      <c r="CX12" s="643"/>
      <c r="CY12" s="644"/>
      <c r="CZ12" s="675">
        <v>10.3</v>
      </c>
      <c r="DA12" s="675"/>
      <c r="DB12" s="675"/>
      <c r="DC12" s="675"/>
      <c r="DD12" s="648" t="s">
        <v>127</v>
      </c>
      <c r="DE12" s="643"/>
      <c r="DF12" s="643"/>
      <c r="DG12" s="643"/>
      <c r="DH12" s="643"/>
      <c r="DI12" s="643"/>
      <c r="DJ12" s="643"/>
      <c r="DK12" s="643"/>
      <c r="DL12" s="643"/>
      <c r="DM12" s="643"/>
      <c r="DN12" s="643"/>
      <c r="DO12" s="643"/>
      <c r="DP12" s="644"/>
      <c r="DQ12" s="648">
        <v>45489</v>
      </c>
      <c r="DR12" s="643"/>
      <c r="DS12" s="643"/>
      <c r="DT12" s="643"/>
      <c r="DU12" s="643"/>
      <c r="DV12" s="643"/>
      <c r="DW12" s="643"/>
      <c r="DX12" s="643"/>
      <c r="DY12" s="643"/>
      <c r="DZ12" s="643"/>
      <c r="EA12" s="643"/>
      <c r="EB12" s="643"/>
      <c r="EC12" s="688"/>
    </row>
    <row r="13" spans="2:143" ht="11.25" customHeight="1" x14ac:dyDescent="0.15">
      <c r="B13" s="639" t="s">
        <v>252</v>
      </c>
      <c r="C13" s="640"/>
      <c r="D13" s="640"/>
      <c r="E13" s="640"/>
      <c r="F13" s="640"/>
      <c r="G13" s="640"/>
      <c r="H13" s="640"/>
      <c r="I13" s="640"/>
      <c r="J13" s="640"/>
      <c r="K13" s="640"/>
      <c r="L13" s="640"/>
      <c r="M13" s="640"/>
      <c r="N13" s="640"/>
      <c r="O13" s="640"/>
      <c r="P13" s="640"/>
      <c r="Q13" s="641"/>
      <c r="R13" s="642" t="s">
        <v>127</v>
      </c>
      <c r="S13" s="643"/>
      <c r="T13" s="643"/>
      <c r="U13" s="643"/>
      <c r="V13" s="643"/>
      <c r="W13" s="643"/>
      <c r="X13" s="643"/>
      <c r="Y13" s="644"/>
      <c r="Z13" s="675" t="s">
        <v>233</v>
      </c>
      <c r="AA13" s="675"/>
      <c r="AB13" s="675"/>
      <c r="AC13" s="675"/>
      <c r="AD13" s="676" t="s">
        <v>127</v>
      </c>
      <c r="AE13" s="676"/>
      <c r="AF13" s="676"/>
      <c r="AG13" s="676"/>
      <c r="AH13" s="676"/>
      <c r="AI13" s="676"/>
      <c r="AJ13" s="676"/>
      <c r="AK13" s="676"/>
      <c r="AL13" s="645" t="s">
        <v>127</v>
      </c>
      <c r="AM13" s="646"/>
      <c r="AN13" s="646"/>
      <c r="AO13" s="677"/>
      <c r="AP13" s="639" t="s">
        <v>253</v>
      </c>
      <c r="AQ13" s="640"/>
      <c r="AR13" s="640"/>
      <c r="AS13" s="640"/>
      <c r="AT13" s="640"/>
      <c r="AU13" s="640"/>
      <c r="AV13" s="640"/>
      <c r="AW13" s="640"/>
      <c r="AX13" s="640"/>
      <c r="AY13" s="640"/>
      <c r="AZ13" s="640"/>
      <c r="BA13" s="640"/>
      <c r="BB13" s="640"/>
      <c r="BC13" s="640"/>
      <c r="BD13" s="640"/>
      <c r="BE13" s="640"/>
      <c r="BF13" s="641"/>
      <c r="BG13" s="642">
        <v>39102</v>
      </c>
      <c r="BH13" s="643"/>
      <c r="BI13" s="643"/>
      <c r="BJ13" s="643"/>
      <c r="BK13" s="643"/>
      <c r="BL13" s="643"/>
      <c r="BM13" s="643"/>
      <c r="BN13" s="644"/>
      <c r="BO13" s="675">
        <v>38</v>
      </c>
      <c r="BP13" s="675"/>
      <c r="BQ13" s="675"/>
      <c r="BR13" s="675"/>
      <c r="BS13" s="648" t="s">
        <v>233</v>
      </c>
      <c r="BT13" s="643"/>
      <c r="BU13" s="643"/>
      <c r="BV13" s="643"/>
      <c r="BW13" s="643"/>
      <c r="BX13" s="643"/>
      <c r="BY13" s="643"/>
      <c r="BZ13" s="643"/>
      <c r="CA13" s="643"/>
      <c r="CB13" s="688"/>
      <c r="CD13" s="689" t="s">
        <v>254</v>
      </c>
      <c r="CE13" s="686"/>
      <c r="CF13" s="686"/>
      <c r="CG13" s="686"/>
      <c r="CH13" s="686"/>
      <c r="CI13" s="686"/>
      <c r="CJ13" s="686"/>
      <c r="CK13" s="686"/>
      <c r="CL13" s="686"/>
      <c r="CM13" s="686"/>
      <c r="CN13" s="686"/>
      <c r="CO13" s="686"/>
      <c r="CP13" s="686"/>
      <c r="CQ13" s="687"/>
      <c r="CR13" s="642">
        <v>268387</v>
      </c>
      <c r="CS13" s="643"/>
      <c r="CT13" s="643"/>
      <c r="CU13" s="643"/>
      <c r="CV13" s="643"/>
      <c r="CW13" s="643"/>
      <c r="CX13" s="643"/>
      <c r="CY13" s="644"/>
      <c r="CZ13" s="675">
        <v>10.1</v>
      </c>
      <c r="DA13" s="675"/>
      <c r="DB13" s="675"/>
      <c r="DC13" s="675"/>
      <c r="DD13" s="648">
        <v>140635</v>
      </c>
      <c r="DE13" s="643"/>
      <c r="DF13" s="643"/>
      <c r="DG13" s="643"/>
      <c r="DH13" s="643"/>
      <c r="DI13" s="643"/>
      <c r="DJ13" s="643"/>
      <c r="DK13" s="643"/>
      <c r="DL13" s="643"/>
      <c r="DM13" s="643"/>
      <c r="DN13" s="643"/>
      <c r="DO13" s="643"/>
      <c r="DP13" s="644"/>
      <c r="DQ13" s="648">
        <v>185178</v>
      </c>
      <c r="DR13" s="643"/>
      <c r="DS13" s="643"/>
      <c r="DT13" s="643"/>
      <c r="DU13" s="643"/>
      <c r="DV13" s="643"/>
      <c r="DW13" s="643"/>
      <c r="DX13" s="643"/>
      <c r="DY13" s="643"/>
      <c r="DZ13" s="643"/>
      <c r="EA13" s="643"/>
      <c r="EB13" s="643"/>
      <c r="EC13" s="688"/>
    </row>
    <row r="14" spans="2:143" ht="11.25" customHeight="1" x14ac:dyDescent="0.15">
      <c r="B14" s="639" t="s">
        <v>255</v>
      </c>
      <c r="C14" s="640"/>
      <c r="D14" s="640"/>
      <c r="E14" s="640"/>
      <c r="F14" s="640"/>
      <c r="G14" s="640"/>
      <c r="H14" s="640"/>
      <c r="I14" s="640"/>
      <c r="J14" s="640"/>
      <c r="K14" s="640"/>
      <c r="L14" s="640"/>
      <c r="M14" s="640"/>
      <c r="N14" s="640"/>
      <c r="O14" s="640"/>
      <c r="P14" s="640"/>
      <c r="Q14" s="641"/>
      <c r="R14" s="642" t="s">
        <v>233</v>
      </c>
      <c r="S14" s="643"/>
      <c r="T14" s="643"/>
      <c r="U14" s="643"/>
      <c r="V14" s="643"/>
      <c r="W14" s="643"/>
      <c r="X14" s="643"/>
      <c r="Y14" s="644"/>
      <c r="Z14" s="675" t="s">
        <v>127</v>
      </c>
      <c r="AA14" s="675"/>
      <c r="AB14" s="675"/>
      <c r="AC14" s="675"/>
      <c r="AD14" s="676" t="s">
        <v>127</v>
      </c>
      <c r="AE14" s="676"/>
      <c r="AF14" s="676"/>
      <c r="AG14" s="676"/>
      <c r="AH14" s="676"/>
      <c r="AI14" s="676"/>
      <c r="AJ14" s="676"/>
      <c r="AK14" s="676"/>
      <c r="AL14" s="645" t="s">
        <v>127</v>
      </c>
      <c r="AM14" s="646"/>
      <c r="AN14" s="646"/>
      <c r="AO14" s="677"/>
      <c r="AP14" s="639" t="s">
        <v>256</v>
      </c>
      <c r="AQ14" s="640"/>
      <c r="AR14" s="640"/>
      <c r="AS14" s="640"/>
      <c r="AT14" s="640"/>
      <c r="AU14" s="640"/>
      <c r="AV14" s="640"/>
      <c r="AW14" s="640"/>
      <c r="AX14" s="640"/>
      <c r="AY14" s="640"/>
      <c r="AZ14" s="640"/>
      <c r="BA14" s="640"/>
      <c r="BB14" s="640"/>
      <c r="BC14" s="640"/>
      <c r="BD14" s="640"/>
      <c r="BE14" s="640"/>
      <c r="BF14" s="641"/>
      <c r="BG14" s="642">
        <v>2774</v>
      </c>
      <c r="BH14" s="643"/>
      <c r="BI14" s="643"/>
      <c r="BJ14" s="643"/>
      <c r="BK14" s="643"/>
      <c r="BL14" s="643"/>
      <c r="BM14" s="643"/>
      <c r="BN14" s="644"/>
      <c r="BO14" s="675">
        <v>2.7</v>
      </c>
      <c r="BP14" s="675"/>
      <c r="BQ14" s="675"/>
      <c r="BR14" s="675"/>
      <c r="BS14" s="648" t="s">
        <v>233</v>
      </c>
      <c r="BT14" s="643"/>
      <c r="BU14" s="643"/>
      <c r="BV14" s="643"/>
      <c r="BW14" s="643"/>
      <c r="BX14" s="643"/>
      <c r="BY14" s="643"/>
      <c r="BZ14" s="643"/>
      <c r="CA14" s="643"/>
      <c r="CB14" s="688"/>
      <c r="CD14" s="689" t="s">
        <v>257</v>
      </c>
      <c r="CE14" s="686"/>
      <c r="CF14" s="686"/>
      <c r="CG14" s="686"/>
      <c r="CH14" s="686"/>
      <c r="CI14" s="686"/>
      <c r="CJ14" s="686"/>
      <c r="CK14" s="686"/>
      <c r="CL14" s="686"/>
      <c r="CM14" s="686"/>
      <c r="CN14" s="686"/>
      <c r="CO14" s="686"/>
      <c r="CP14" s="686"/>
      <c r="CQ14" s="687"/>
      <c r="CR14" s="642">
        <v>135407</v>
      </c>
      <c r="CS14" s="643"/>
      <c r="CT14" s="643"/>
      <c r="CU14" s="643"/>
      <c r="CV14" s="643"/>
      <c r="CW14" s="643"/>
      <c r="CX14" s="643"/>
      <c r="CY14" s="644"/>
      <c r="CZ14" s="675">
        <v>5.0999999999999996</v>
      </c>
      <c r="DA14" s="675"/>
      <c r="DB14" s="675"/>
      <c r="DC14" s="675"/>
      <c r="DD14" s="648" t="s">
        <v>127</v>
      </c>
      <c r="DE14" s="643"/>
      <c r="DF14" s="643"/>
      <c r="DG14" s="643"/>
      <c r="DH14" s="643"/>
      <c r="DI14" s="643"/>
      <c r="DJ14" s="643"/>
      <c r="DK14" s="643"/>
      <c r="DL14" s="643"/>
      <c r="DM14" s="643"/>
      <c r="DN14" s="643"/>
      <c r="DO14" s="643"/>
      <c r="DP14" s="644"/>
      <c r="DQ14" s="648">
        <v>94307</v>
      </c>
      <c r="DR14" s="643"/>
      <c r="DS14" s="643"/>
      <c r="DT14" s="643"/>
      <c r="DU14" s="643"/>
      <c r="DV14" s="643"/>
      <c r="DW14" s="643"/>
      <c r="DX14" s="643"/>
      <c r="DY14" s="643"/>
      <c r="DZ14" s="643"/>
      <c r="EA14" s="643"/>
      <c r="EB14" s="643"/>
      <c r="EC14" s="688"/>
    </row>
    <row r="15" spans="2:143" ht="11.25" customHeight="1" x14ac:dyDescent="0.15">
      <c r="B15" s="639" t="s">
        <v>258</v>
      </c>
      <c r="C15" s="640"/>
      <c r="D15" s="640"/>
      <c r="E15" s="640"/>
      <c r="F15" s="640"/>
      <c r="G15" s="640"/>
      <c r="H15" s="640"/>
      <c r="I15" s="640"/>
      <c r="J15" s="640"/>
      <c r="K15" s="640"/>
      <c r="L15" s="640"/>
      <c r="M15" s="640"/>
      <c r="N15" s="640"/>
      <c r="O15" s="640"/>
      <c r="P15" s="640"/>
      <c r="Q15" s="641"/>
      <c r="R15" s="642" t="s">
        <v>127</v>
      </c>
      <c r="S15" s="643"/>
      <c r="T15" s="643"/>
      <c r="U15" s="643"/>
      <c r="V15" s="643"/>
      <c r="W15" s="643"/>
      <c r="X15" s="643"/>
      <c r="Y15" s="644"/>
      <c r="Z15" s="675" t="s">
        <v>233</v>
      </c>
      <c r="AA15" s="675"/>
      <c r="AB15" s="675"/>
      <c r="AC15" s="675"/>
      <c r="AD15" s="676" t="s">
        <v>127</v>
      </c>
      <c r="AE15" s="676"/>
      <c r="AF15" s="676"/>
      <c r="AG15" s="676"/>
      <c r="AH15" s="676"/>
      <c r="AI15" s="676"/>
      <c r="AJ15" s="676"/>
      <c r="AK15" s="676"/>
      <c r="AL15" s="645" t="s">
        <v>233</v>
      </c>
      <c r="AM15" s="646"/>
      <c r="AN15" s="646"/>
      <c r="AO15" s="677"/>
      <c r="AP15" s="639" t="s">
        <v>259</v>
      </c>
      <c r="AQ15" s="640"/>
      <c r="AR15" s="640"/>
      <c r="AS15" s="640"/>
      <c r="AT15" s="640"/>
      <c r="AU15" s="640"/>
      <c r="AV15" s="640"/>
      <c r="AW15" s="640"/>
      <c r="AX15" s="640"/>
      <c r="AY15" s="640"/>
      <c r="AZ15" s="640"/>
      <c r="BA15" s="640"/>
      <c r="BB15" s="640"/>
      <c r="BC15" s="640"/>
      <c r="BD15" s="640"/>
      <c r="BE15" s="640"/>
      <c r="BF15" s="641"/>
      <c r="BG15" s="642">
        <v>5996</v>
      </c>
      <c r="BH15" s="643"/>
      <c r="BI15" s="643"/>
      <c r="BJ15" s="643"/>
      <c r="BK15" s="643"/>
      <c r="BL15" s="643"/>
      <c r="BM15" s="643"/>
      <c r="BN15" s="644"/>
      <c r="BO15" s="675">
        <v>5.8</v>
      </c>
      <c r="BP15" s="675"/>
      <c r="BQ15" s="675"/>
      <c r="BR15" s="675"/>
      <c r="BS15" s="648" t="s">
        <v>233</v>
      </c>
      <c r="BT15" s="643"/>
      <c r="BU15" s="643"/>
      <c r="BV15" s="643"/>
      <c r="BW15" s="643"/>
      <c r="BX15" s="643"/>
      <c r="BY15" s="643"/>
      <c r="BZ15" s="643"/>
      <c r="CA15" s="643"/>
      <c r="CB15" s="688"/>
      <c r="CD15" s="689" t="s">
        <v>260</v>
      </c>
      <c r="CE15" s="686"/>
      <c r="CF15" s="686"/>
      <c r="CG15" s="686"/>
      <c r="CH15" s="686"/>
      <c r="CI15" s="686"/>
      <c r="CJ15" s="686"/>
      <c r="CK15" s="686"/>
      <c r="CL15" s="686"/>
      <c r="CM15" s="686"/>
      <c r="CN15" s="686"/>
      <c r="CO15" s="686"/>
      <c r="CP15" s="686"/>
      <c r="CQ15" s="687"/>
      <c r="CR15" s="642">
        <v>155995</v>
      </c>
      <c r="CS15" s="643"/>
      <c r="CT15" s="643"/>
      <c r="CU15" s="643"/>
      <c r="CV15" s="643"/>
      <c r="CW15" s="643"/>
      <c r="CX15" s="643"/>
      <c r="CY15" s="644"/>
      <c r="CZ15" s="675">
        <v>5.9</v>
      </c>
      <c r="DA15" s="675"/>
      <c r="DB15" s="675"/>
      <c r="DC15" s="675"/>
      <c r="DD15" s="648">
        <v>5115</v>
      </c>
      <c r="DE15" s="643"/>
      <c r="DF15" s="643"/>
      <c r="DG15" s="643"/>
      <c r="DH15" s="643"/>
      <c r="DI15" s="643"/>
      <c r="DJ15" s="643"/>
      <c r="DK15" s="643"/>
      <c r="DL15" s="643"/>
      <c r="DM15" s="643"/>
      <c r="DN15" s="643"/>
      <c r="DO15" s="643"/>
      <c r="DP15" s="644"/>
      <c r="DQ15" s="648">
        <v>124395</v>
      </c>
      <c r="DR15" s="643"/>
      <c r="DS15" s="643"/>
      <c r="DT15" s="643"/>
      <c r="DU15" s="643"/>
      <c r="DV15" s="643"/>
      <c r="DW15" s="643"/>
      <c r="DX15" s="643"/>
      <c r="DY15" s="643"/>
      <c r="DZ15" s="643"/>
      <c r="EA15" s="643"/>
      <c r="EB15" s="643"/>
      <c r="EC15" s="688"/>
    </row>
    <row r="16" spans="2:143" ht="11.25" customHeight="1" x14ac:dyDescent="0.15">
      <c r="B16" s="639" t="s">
        <v>261</v>
      </c>
      <c r="C16" s="640"/>
      <c r="D16" s="640"/>
      <c r="E16" s="640"/>
      <c r="F16" s="640"/>
      <c r="G16" s="640"/>
      <c r="H16" s="640"/>
      <c r="I16" s="640"/>
      <c r="J16" s="640"/>
      <c r="K16" s="640"/>
      <c r="L16" s="640"/>
      <c r="M16" s="640"/>
      <c r="N16" s="640"/>
      <c r="O16" s="640"/>
      <c r="P16" s="640"/>
      <c r="Q16" s="641"/>
      <c r="R16" s="642">
        <v>1937</v>
      </c>
      <c r="S16" s="643"/>
      <c r="T16" s="643"/>
      <c r="U16" s="643"/>
      <c r="V16" s="643"/>
      <c r="W16" s="643"/>
      <c r="X16" s="643"/>
      <c r="Y16" s="644"/>
      <c r="Z16" s="675">
        <v>0.1</v>
      </c>
      <c r="AA16" s="675"/>
      <c r="AB16" s="675"/>
      <c r="AC16" s="675"/>
      <c r="AD16" s="676">
        <v>1937</v>
      </c>
      <c r="AE16" s="676"/>
      <c r="AF16" s="676"/>
      <c r="AG16" s="676"/>
      <c r="AH16" s="676"/>
      <c r="AI16" s="676"/>
      <c r="AJ16" s="676"/>
      <c r="AK16" s="676"/>
      <c r="AL16" s="645">
        <v>0.1</v>
      </c>
      <c r="AM16" s="646"/>
      <c r="AN16" s="646"/>
      <c r="AO16" s="677"/>
      <c r="AP16" s="639" t="s">
        <v>262</v>
      </c>
      <c r="AQ16" s="640"/>
      <c r="AR16" s="640"/>
      <c r="AS16" s="640"/>
      <c r="AT16" s="640"/>
      <c r="AU16" s="640"/>
      <c r="AV16" s="640"/>
      <c r="AW16" s="640"/>
      <c r="AX16" s="640"/>
      <c r="AY16" s="640"/>
      <c r="AZ16" s="640"/>
      <c r="BA16" s="640"/>
      <c r="BB16" s="640"/>
      <c r="BC16" s="640"/>
      <c r="BD16" s="640"/>
      <c r="BE16" s="640"/>
      <c r="BF16" s="641"/>
      <c r="BG16" s="642" t="s">
        <v>127</v>
      </c>
      <c r="BH16" s="643"/>
      <c r="BI16" s="643"/>
      <c r="BJ16" s="643"/>
      <c r="BK16" s="643"/>
      <c r="BL16" s="643"/>
      <c r="BM16" s="643"/>
      <c r="BN16" s="644"/>
      <c r="BO16" s="675" t="s">
        <v>127</v>
      </c>
      <c r="BP16" s="675"/>
      <c r="BQ16" s="675"/>
      <c r="BR16" s="675"/>
      <c r="BS16" s="648" t="s">
        <v>233</v>
      </c>
      <c r="BT16" s="643"/>
      <c r="BU16" s="643"/>
      <c r="BV16" s="643"/>
      <c r="BW16" s="643"/>
      <c r="BX16" s="643"/>
      <c r="BY16" s="643"/>
      <c r="BZ16" s="643"/>
      <c r="CA16" s="643"/>
      <c r="CB16" s="688"/>
      <c r="CD16" s="689" t="s">
        <v>263</v>
      </c>
      <c r="CE16" s="686"/>
      <c r="CF16" s="686"/>
      <c r="CG16" s="686"/>
      <c r="CH16" s="686"/>
      <c r="CI16" s="686"/>
      <c r="CJ16" s="686"/>
      <c r="CK16" s="686"/>
      <c r="CL16" s="686"/>
      <c r="CM16" s="686"/>
      <c r="CN16" s="686"/>
      <c r="CO16" s="686"/>
      <c r="CP16" s="686"/>
      <c r="CQ16" s="687"/>
      <c r="CR16" s="642" t="s">
        <v>127</v>
      </c>
      <c r="CS16" s="643"/>
      <c r="CT16" s="643"/>
      <c r="CU16" s="643"/>
      <c r="CV16" s="643"/>
      <c r="CW16" s="643"/>
      <c r="CX16" s="643"/>
      <c r="CY16" s="644"/>
      <c r="CZ16" s="675" t="s">
        <v>233</v>
      </c>
      <c r="DA16" s="675"/>
      <c r="DB16" s="675"/>
      <c r="DC16" s="675"/>
      <c r="DD16" s="648" t="s">
        <v>127</v>
      </c>
      <c r="DE16" s="643"/>
      <c r="DF16" s="643"/>
      <c r="DG16" s="643"/>
      <c r="DH16" s="643"/>
      <c r="DI16" s="643"/>
      <c r="DJ16" s="643"/>
      <c r="DK16" s="643"/>
      <c r="DL16" s="643"/>
      <c r="DM16" s="643"/>
      <c r="DN16" s="643"/>
      <c r="DO16" s="643"/>
      <c r="DP16" s="644"/>
      <c r="DQ16" s="648" t="s">
        <v>233</v>
      </c>
      <c r="DR16" s="643"/>
      <c r="DS16" s="643"/>
      <c r="DT16" s="643"/>
      <c r="DU16" s="643"/>
      <c r="DV16" s="643"/>
      <c r="DW16" s="643"/>
      <c r="DX16" s="643"/>
      <c r="DY16" s="643"/>
      <c r="DZ16" s="643"/>
      <c r="EA16" s="643"/>
      <c r="EB16" s="643"/>
      <c r="EC16" s="688"/>
    </row>
    <row r="17" spans="2:133" ht="11.25" customHeight="1" x14ac:dyDescent="0.15">
      <c r="B17" s="639" t="s">
        <v>264</v>
      </c>
      <c r="C17" s="640"/>
      <c r="D17" s="640"/>
      <c r="E17" s="640"/>
      <c r="F17" s="640"/>
      <c r="G17" s="640"/>
      <c r="H17" s="640"/>
      <c r="I17" s="640"/>
      <c r="J17" s="640"/>
      <c r="K17" s="640"/>
      <c r="L17" s="640"/>
      <c r="M17" s="640"/>
      <c r="N17" s="640"/>
      <c r="O17" s="640"/>
      <c r="P17" s="640"/>
      <c r="Q17" s="641"/>
      <c r="R17" s="642">
        <v>461</v>
      </c>
      <c r="S17" s="643"/>
      <c r="T17" s="643"/>
      <c r="U17" s="643"/>
      <c r="V17" s="643"/>
      <c r="W17" s="643"/>
      <c r="X17" s="643"/>
      <c r="Y17" s="644"/>
      <c r="Z17" s="675">
        <v>0</v>
      </c>
      <c r="AA17" s="675"/>
      <c r="AB17" s="675"/>
      <c r="AC17" s="675"/>
      <c r="AD17" s="676">
        <v>461</v>
      </c>
      <c r="AE17" s="676"/>
      <c r="AF17" s="676"/>
      <c r="AG17" s="676"/>
      <c r="AH17" s="676"/>
      <c r="AI17" s="676"/>
      <c r="AJ17" s="676"/>
      <c r="AK17" s="676"/>
      <c r="AL17" s="645">
        <v>0</v>
      </c>
      <c r="AM17" s="646"/>
      <c r="AN17" s="646"/>
      <c r="AO17" s="677"/>
      <c r="AP17" s="639" t="s">
        <v>265</v>
      </c>
      <c r="AQ17" s="640"/>
      <c r="AR17" s="640"/>
      <c r="AS17" s="640"/>
      <c r="AT17" s="640"/>
      <c r="AU17" s="640"/>
      <c r="AV17" s="640"/>
      <c r="AW17" s="640"/>
      <c r="AX17" s="640"/>
      <c r="AY17" s="640"/>
      <c r="AZ17" s="640"/>
      <c r="BA17" s="640"/>
      <c r="BB17" s="640"/>
      <c r="BC17" s="640"/>
      <c r="BD17" s="640"/>
      <c r="BE17" s="640"/>
      <c r="BF17" s="641"/>
      <c r="BG17" s="642" t="s">
        <v>233</v>
      </c>
      <c r="BH17" s="643"/>
      <c r="BI17" s="643"/>
      <c r="BJ17" s="643"/>
      <c r="BK17" s="643"/>
      <c r="BL17" s="643"/>
      <c r="BM17" s="643"/>
      <c r="BN17" s="644"/>
      <c r="BO17" s="675" t="s">
        <v>233</v>
      </c>
      <c r="BP17" s="675"/>
      <c r="BQ17" s="675"/>
      <c r="BR17" s="675"/>
      <c r="BS17" s="648" t="s">
        <v>233</v>
      </c>
      <c r="BT17" s="643"/>
      <c r="BU17" s="643"/>
      <c r="BV17" s="643"/>
      <c r="BW17" s="643"/>
      <c r="BX17" s="643"/>
      <c r="BY17" s="643"/>
      <c r="BZ17" s="643"/>
      <c r="CA17" s="643"/>
      <c r="CB17" s="688"/>
      <c r="CD17" s="689" t="s">
        <v>266</v>
      </c>
      <c r="CE17" s="686"/>
      <c r="CF17" s="686"/>
      <c r="CG17" s="686"/>
      <c r="CH17" s="686"/>
      <c r="CI17" s="686"/>
      <c r="CJ17" s="686"/>
      <c r="CK17" s="686"/>
      <c r="CL17" s="686"/>
      <c r="CM17" s="686"/>
      <c r="CN17" s="686"/>
      <c r="CO17" s="686"/>
      <c r="CP17" s="686"/>
      <c r="CQ17" s="687"/>
      <c r="CR17" s="642">
        <v>389623</v>
      </c>
      <c r="CS17" s="643"/>
      <c r="CT17" s="643"/>
      <c r="CU17" s="643"/>
      <c r="CV17" s="643"/>
      <c r="CW17" s="643"/>
      <c r="CX17" s="643"/>
      <c r="CY17" s="644"/>
      <c r="CZ17" s="675">
        <v>14.7</v>
      </c>
      <c r="DA17" s="675"/>
      <c r="DB17" s="675"/>
      <c r="DC17" s="675"/>
      <c r="DD17" s="648" t="s">
        <v>233</v>
      </c>
      <c r="DE17" s="643"/>
      <c r="DF17" s="643"/>
      <c r="DG17" s="643"/>
      <c r="DH17" s="643"/>
      <c r="DI17" s="643"/>
      <c r="DJ17" s="643"/>
      <c r="DK17" s="643"/>
      <c r="DL17" s="643"/>
      <c r="DM17" s="643"/>
      <c r="DN17" s="643"/>
      <c r="DO17" s="643"/>
      <c r="DP17" s="644"/>
      <c r="DQ17" s="648">
        <v>336350</v>
      </c>
      <c r="DR17" s="643"/>
      <c r="DS17" s="643"/>
      <c r="DT17" s="643"/>
      <c r="DU17" s="643"/>
      <c r="DV17" s="643"/>
      <c r="DW17" s="643"/>
      <c r="DX17" s="643"/>
      <c r="DY17" s="643"/>
      <c r="DZ17" s="643"/>
      <c r="EA17" s="643"/>
      <c r="EB17" s="643"/>
      <c r="EC17" s="688"/>
    </row>
    <row r="18" spans="2:133" ht="11.25" customHeight="1" x14ac:dyDescent="0.15">
      <c r="B18" s="639" t="s">
        <v>267</v>
      </c>
      <c r="C18" s="640"/>
      <c r="D18" s="640"/>
      <c r="E18" s="640"/>
      <c r="F18" s="640"/>
      <c r="G18" s="640"/>
      <c r="H18" s="640"/>
      <c r="I18" s="640"/>
      <c r="J18" s="640"/>
      <c r="K18" s="640"/>
      <c r="L18" s="640"/>
      <c r="M18" s="640"/>
      <c r="N18" s="640"/>
      <c r="O18" s="640"/>
      <c r="P18" s="640"/>
      <c r="Q18" s="641"/>
      <c r="R18" s="642">
        <v>1309</v>
      </c>
      <c r="S18" s="643"/>
      <c r="T18" s="643"/>
      <c r="U18" s="643"/>
      <c r="V18" s="643"/>
      <c r="W18" s="643"/>
      <c r="X18" s="643"/>
      <c r="Y18" s="644"/>
      <c r="Z18" s="675">
        <v>0</v>
      </c>
      <c r="AA18" s="675"/>
      <c r="AB18" s="675"/>
      <c r="AC18" s="675"/>
      <c r="AD18" s="676">
        <v>1309</v>
      </c>
      <c r="AE18" s="676"/>
      <c r="AF18" s="676"/>
      <c r="AG18" s="676"/>
      <c r="AH18" s="676"/>
      <c r="AI18" s="676"/>
      <c r="AJ18" s="676"/>
      <c r="AK18" s="676"/>
      <c r="AL18" s="645">
        <v>0.1</v>
      </c>
      <c r="AM18" s="646"/>
      <c r="AN18" s="646"/>
      <c r="AO18" s="677"/>
      <c r="AP18" s="639" t="s">
        <v>268</v>
      </c>
      <c r="AQ18" s="640"/>
      <c r="AR18" s="640"/>
      <c r="AS18" s="640"/>
      <c r="AT18" s="640"/>
      <c r="AU18" s="640"/>
      <c r="AV18" s="640"/>
      <c r="AW18" s="640"/>
      <c r="AX18" s="640"/>
      <c r="AY18" s="640"/>
      <c r="AZ18" s="640"/>
      <c r="BA18" s="640"/>
      <c r="BB18" s="640"/>
      <c r="BC18" s="640"/>
      <c r="BD18" s="640"/>
      <c r="BE18" s="640"/>
      <c r="BF18" s="641"/>
      <c r="BG18" s="642" t="s">
        <v>233</v>
      </c>
      <c r="BH18" s="643"/>
      <c r="BI18" s="643"/>
      <c r="BJ18" s="643"/>
      <c r="BK18" s="643"/>
      <c r="BL18" s="643"/>
      <c r="BM18" s="643"/>
      <c r="BN18" s="644"/>
      <c r="BO18" s="675" t="s">
        <v>233</v>
      </c>
      <c r="BP18" s="675"/>
      <c r="BQ18" s="675"/>
      <c r="BR18" s="675"/>
      <c r="BS18" s="648" t="s">
        <v>127</v>
      </c>
      <c r="BT18" s="643"/>
      <c r="BU18" s="643"/>
      <c r="BV18" s="643"/>
      <c r="BW18" s="643"/>
      <c r="BX18" s="643"/>
      <c r="BY18" s="643"/>
      <c r="BZ18" s="643"/>
      <c r="CA18" s="643"/>
      <c r="CB18" s="688"/>
      <c r="CD18" s="689" t="s">
        <v>269</v>
      </c>
      <c r="CE18" s="686"/>
      <c r="CF18" s="686"/>
      <c r="CG18" s="686"/>
      <c r="CH18" s="686"/>
      <c r="CI18" s="686"/>
      <c r="CJ18" s="686"/>
      <c r="CK18" s="686"/>
      <c r="CL18" s="686"/>
      <c r="CM18" s="686"/>
      <c r="CN18" s="686"/>
      <c r="CO18" s="686"/>
      <c r="CP18" s="686"/>
      <c r="CQ18" s="687"/>
      <c r="CR18" s="642" t="s">
        <v>233</v>
      </c>
      <c r="CS18" s="643"/>
      <c r="CT18" s="643"/>
      <c r="CU18" s="643"/>
      <c r="CV18" s="643"/>
      <c r="CW18" s="643"/>
      <c r="CX18" s="643"/>
      <c r="CY18" s="644"/>
      <c r="CZ18" s="675" t="s">
        <v>127</v>
      </c>
      <c r="DA18" s="675"/>
      <c r="DB18" s="675"/>
      <c r="DC18" s="675"/>
      <c r="DD18" s="648" t="s">
        <v>127</v>
      </c>
      <c r="DE18" s="643"/>
      <c r="DF18" s="643"/>
      <c r="DG18" s="643"/>
      <c r="DH18" s="643"/>
      <c r="DI18" s="643"/>
      <c r="DJ18" s="643"/>
      <c r="DK18" s="643"/>
      <c r="DL18" s="643"/>
      <c r="DM18" s="643"/>
      <c r="DN18" s="643"/>
      <c r="DO18" s="643"/>
      <c r="DP18" s="644"/>
      <c r="DQ18" s="648" t="s">
        <v>127</v>
      </c>
      <c r="DR18" s="643"/>
      <c r="DS18" s="643"/>
      <c r="DT18" s="643"/>
      <c r="DU18" s="643"/>
      <c r="DV18" s="643"/>
      <c r="DW18" s="643"/>
      <c r="DX18" s="643"/>
      <c r="DY18" s="643"/>
      <c r="DZ18" s="643"/>
      <c r="EA18" s="643"/>
      <c r="EB18" s="643"/>
      <c r="EC18" s="688"/>
    </row>
    <row r="19" spans="2:133" ht="11.25" customHeight="1" x14ac:dyDescent="0.15">
      <c r="B19" s="639" t="s">
        <v>270</v>
      </c>
      <c r="C19" s="640"/>
      <c r="D19" s="640"/>
      <c r="E19" s="640"/>
      <c r="F19" s="640"/>
      <c r="G19" s="640"/>
      <c r="H19" s="640"/>
      <c r="I19" s="640"/>
      <c r="J19" s="640"/>
      <c r="K19" s="640"/>
      <c r="L19" s="640"/>
      <c r="M19" s="640"/>
      <c r="N19" s="640"/>
      <c r="O19" s="640"/>
      <c r="P19" s="640"/>
      <c r="Q19" s="641"/>
      <c r="R19" s="642">
        <v>1309</v>
      </c>
      <c r="S19" s="643"/>
      <c r="T19" s="643"/>
      <c r="U19" s="643"/>
      <c r="V19" s="643"/>
      <c r="W19" s="643"/>
      <c r="X19" s="643"/>
      <c r="Y19" s="644"/>
      <c r="Z19" s="675">
        <v>0</v>
      </c>
      <c r="AA19" s="675"/>
      <c r="AB19" s="675"/>
      <c r="AC19" s="675"/>
      <c r="AD19" s="676">
        <v>1309</v>
      </c>
      <c r="AE19" s="676"/>
      <c r="AF19" s="676"/>
      <c r="AG19" s="676"/>
      <c r="AH19" s="676"/>
      <c r="AI19" s="676"/>
      <c r="AJ19" s="676"/>
      <c r="AK19" s="676"/>
      <c r="AL19" s="645">
        <v>0.1</v>
      </c>
      <c r="AM19" s="646"/>
      <c r="AN19" s="646"/>
      <c r="AO19" s="677"/>
      <c r="AP19" s="639" t="s">
        <v>271</v>
      </c>
      <c r="AQ19" s="640"/>
      <c r="AR19" s="640"/>
      <c r="AS19" s="640"/>
      <c r="AT19" s="640"/>
      <c r="AU19" s="640"/>
      <c r="AV19" s="640"/>
      <c r="AW19" s="640"/>
      <c r="AX19" s="640"/>
      <c r="AY19" s="640"/>
      <c r="AZ19" s="640"/>
      <c r="BA19" s="640"/>
      <c r="BB19" s="640"/>
      <c r="BC19" s="640"/>
      <c r="BD19" s="640"/>
      <c r="BE19" s="640"/>
      <c r="BF19" s="641"/>
      <c r="BG19" s="642" t="s">
        <v>233</v>
      </c>
      <c r="BH19" s="643"/>
      <c r="BI19" s="643"/>
      <c r="BJ19" s="643"/>
      <c r="BK19" s="643"/>
      <c r="BL19" s="643"/>
      <c r="BM19" s="643"/>
      <c r="BN19" s="644"/>
      <c r="BO19" s="675" t="s">
        <v>127</v>
      </c>
      <c r="BP19" s="675"/>
      <c r="BQ19" s="675"/>
      <c r="BR19" s="675"/>
      <c r="BS19" s="648" t="s">
        <v>233</v>
      </c>
      <c r="BT19" s="643"/>
      <c r="BU19" s="643"/>
      <c r="BV19" s="643"/>
      <c r="BW19" s="643"/>
      <c r="BX19" s="643"/>
      <c r="BY19" s="643"/>
      <c r="BZ19" s="643"/>
      <c r="CA19" s="643"/>
      <c r="CB19" s="688"/>
      <c r="CD19" s="689" t="s">
        <v>272</v>
      </c>
      <c r="CE19" s="686"/>
      <c r="CF19" s="686"/>
      <c r="CG19" s="686"/>
      <c r="CH19" s="686"/>
      <c r="CI19" s="686"/>
      <c r="CJ19" s="686"/>
      <c r="CK19" s="686"/>
      <c r="CL19" s="686"/>
      <c r="CM19" s="686"/>
      <c r="CN19" s="686"/>
      <c r="CO19" s="686"/>
      <c r="CP19" s="686"/>
      <c r="CQ19" s="687"/>
      <c r="CR19" s="642" t="s">
        <v>127</v>
      </c>
      <c r="CS19" s="643"/>
      <c r="CT19" s="643"/>
      <c r="CU19" s="643"/>
      <c r="CV19" s="643"/>
      <c r="CW19" s="643"/>
      <c r="CX19" s="643"/>
      <c r="CY19" s="644"/>
      <c r="CZ19" s="675" t="s">
        <v>233</v>
      </c>
      <c r="DA19" s="675"/>
      <c r="DB19" s="675"/>
      <c r="DC19" s="675"/>
      <c r="DD19" s="648" t="s">
        <v>233</v>
      </c>
      <c r="DE19" s="643"/>
      <c r="DF19" s="643"/>
      <c r="DG19" s="643"/>
      <c r="DH19" s="643"/>
      <c r="DI19" s="643"/>
      <c r="DJ19" s="643"/>
      <c r="DK19" s="643"/>
      <c r="DL19" s="643"/>
      <c r="DM19" s="643"/>
      <c r="DN19" s="643"/>
      <c r="DO19" s="643"/>
      <c r="DP19" s="644"/>
      <c r="DQ19" s="648" t="s">
        <v>127</v>
      </c>
      <c r="DR19" s="643"/>
      <c r="DS19" s="643"/>
      <c r="DT19" s="643"/>
      <c r="DU19" s="643"/>
      <c r="DV19" s="643"/>
      <c r="DW19" s="643"/>
      <c r="DX19" s="643"/>
      <c r="DY19" s="643"/>
      <c r="DZ19" s="643"/>
      <c r="EA19" s="643"/>
      <c r="EB19" s="643"/>
      <c r="EC19" s="688"/>
    </row>
    <row r="20" spans="2:133" ht="11.25" customHeight="1" x14ac:dyDescent="0.15">
      <c r="B20" s="639" t="s">
        <v>273</v>
      </c>
      <c r="C20" s="640"/>
      <c r="D20" s="640"/>
      <c r="E20" s="640"/>
      <c r="F20" s="640"/>
      <c r="G20" s="640"/>
      <c r="H20" s="640"/>
      <c r="I20" s="640"/>
      <c r="J20" s="640"/>
      <c r="K20" s="640"/>
      <c r="L20" s="640"/>
      <c r="M20" s="640"/>
      <c r="N20" s="640"/>
      <c r="O20" s="640"/>
      <c r="P20" s="640"/>
      <c r="Q20" s="641"/>
      <c r="R20" s="642" t="s">
        <v>233</v>
      </c>
      <c r="S20" s="643"/>
      <c r="T20" s="643"/>
      <c r="U20" s="643"/>
      <c r="V20" s="643"/>
      <c r="W20" s="643"/>
      <c r="X20" s="643"/>
      <c r="Y20" s="644"/>
      <c r="Z20" s="675" t="s">
        <v>127</v>
      </c>
      <c r="AA20" s="675"/>
      <c r="AB20" s="675"/>
      <c r="AC20" s="675"/>
      <c r="AD20" s="676" t="s">
        <v>127</v>
      </c>
      <c r="AE20" s="676"/>
      <c r="AF20" s="676"/>
      <c r="AG20" s="676"/>
      <c r="AH20" s="676"/>
      <c r="AI20" s="676"/>
      <c r="AJ20" s="676"/>
      <c r="AK20" s="676"/>
      <c r="AL20" s="645" t="s">
        <v>127</v>
      </c>
      <c r="AM20" s="646"/>
      <c r="AN20" s="646"/>
      <c r="AO20" s="677"/>
      <c r="AP20" s="639" t="s">
        <v>274</v>
      </c>
      <c r="AQ20" s="640"/>
      <c r="AR20" s="640"/>
      <c r="AS20" s="640"/>
      <c r="AT20" s="640"/>
      <c r="AU20" s="640"/>
      <c r="AV20" s="640"/>
      <c r="AW20" s="640"/>
      <c r="AX20" s="640"/>
      <c r="AY20" s="640"/>
      <c r="AZ20" s="640"/>
      <c r="BA20" s="640"/>
      <c r="BB20" s="640"/>
      <c r="BC20" s="640"/>
      <c r="BD20" s="640"/>
      <c r="BE20" s="640"/>
      <c r="BF20" s="641"/>
      <c r="BG20" s="642" t="s">
        <v>127</v>
      </c>
      <c r="BH20" s="643"/>
      <c r="BI20" s="643"/>
      <c r="BJ20" s="643"/>
      <c r="BK20" s="643"/>
      <c r="BL20" s="643"/>
      <c r="BM20" s="643"/>
      <c r="BN20" s="644"/>
      <c r="BO20" s="675" t="s">
        <v>233</v>
      </c>
      <c r="BP20" s="675"/>
      <c r="BQ20" s="675"/>
      <c r="BR20" s="675"/>
      <c r="BS20" s="648" t="s">
        <v>233</v>
      </c>
      <c r="BT20" s="643"/>
      <c r="BU20" s="643"/>
      <c r="BV20" s="643"/>
      <c r="BW20" s="643"/>
      <c r="BX20" s="643"/>
      <c r="BY20" s="643"/>
      <c r="BZ20" s="643"/>
      <c r="CA20" s="643"/>
      <c r="CB20" s="688"/>
      <c r="CD20" s="689" t="s">
        <v>275</v>
      </c>
      <c r="CE20" s="686"/>
      <c r="CF20" s="686"/>
      <c r="CG20" s="686"/>
      <c r="CH20" s="686"/>
      <c r="CI20" s="686"/>
      <c r="CJ20" s="686"/>
      <c r="CK20" s="686"/>
      <c r="CL20" s="686"/>
      <c r="CM20" s="686"/>
      <c r="CN20" s="686"/>
      <c r="CO20" s="686"/>
      <c r="CP20" s="686"/>
      <c r="CQ20" s="687"/>
      <c r="CR20" s="642">
        <v>2654452</v>
      </c>
      <c r="CS20" s="643"/>
      <c r="CT20" s="643"/>
      <c r="CU20" s="643"/>
      <c r="CV20" s="643"/>
      <c r="CW20" s="643"/>
      <c r="CX20" s="643"/>
      <c r="CY20" s="644"/>
      <c r="CZ20" s="675">
        <v>100</v>
      </c>
      <c r="DA20" s="675"/>
      <c r="DB20" s="675"/>
      <c r="DC20" s="675"/>
      <c r="DD20" s="648">
        <v>217232</v>
      </c>
      <c r="DE20" s="643"/>
      <c r="DF20" s="643"/>
      <c r="DG20" s="643"/>
      <c r="DH20" s="643"/>
      <c r="DI20" s="643"/>
      <c r="DJ20" s="643"/>
      <c r="DK20" s="643"/>
      <c r="DL20" s="643"/>
      <c r="DM20" s="643"/>
      <c r="DN20" s="643"/>
      <c r="DO20" s="643"/>
      <c r="DP20" s="644"/>
      <c r="DQ20" s="648">
        <v>1539281</v>
      </c>
      <c r="DR20" s="643"/>
      <c r="DS20" s="643"/>
      <c r="DT20" s="643"/>
      <c r="DU20" s="643"/>
      <c r="DV20" s="643"/>
      <c r="DW20" s="643"/>
      <c r="DX20" s="643"/>
      <c r="DY20" s="643"/>
      <c r="DZ20" s="643"/>
      <c r="EA20" s="643"/>
      <c r="EB20" s="643"/>
      <c r="EC20" s="688"/>
    </row>
    <row r="21" spans="2:133" ht="11.25" customHeight="1" x14ac:dyDescent="0.15">
      <c r="B21" s="639" t="s">
        <v>276</v>
      </c>
      <c r="C21" s="640"/>
      <c r="D21" s="640"/>
      <c r="E21" s="640"/>
      <c r="F21" s="640"/>
      <c r="G21" s="640"/>
      <c r="H21" s="640"/>
      <c r="I21" s="640"/>
      <c r="J21" s="640"/>
      <c r="K21" s="640"/>
      <c r="L21" s="640"/>
      <c r="M21" s="640"/>
      <c r="N21" s="640"/>
      <c r="O21" s="640"/>
      <c r="P21" s="640"/>
      <c r="Q21" s="641"/>
      <c r="R21" s="642" t="s">
        <v>127</v>
      </c>
      <c r="S21" s="643"/>
      <c r="T21" s="643"/>
      <c r="U21" s="643"/>
      <c r="V21" s="643"/>
      <c r="W21" s="643"/>
      <c r="X21" s="643"/>
      <c r="Y21" s="644"/>
      <c r="Z21" s="675" t="s">
        <v>127</v>
      </c>
      <c r="AA21" s="675"/>
      <c r="AB21" s="675"/>
      <c r="AC21" s="675"/>
      <c r="AD21" s="676" t="s">
        <v>127</v>
      </c>
      <c r="AE21" s="676"/>
      <c r="AF21" s="676"/>
      <c r="AG21" s="676"/>
      <c r="AH21" s="676"/>
      <c r="AI21" s="676"/>
      <c r="AJ21" s="676"/>
      <c r="AK21" s="676"/>
      <c r="AL21" s="645" t="s">
        <v>233</v>
      </c>
      <c r="AM21" s="646"/>
      <c r="AN21" s="646"/>
      <c r="AO21" s="677"/>
      <c r="AP21" s="737" t="s">
        <v>277</v>
      </c>
      <c r="AQ21" s="744"/>
      <c r="AR21" s="744"/>
      <c r="AS21" s="744"/>
      <c r="AT21" s="744"/>
      <c r="AU21" s="744"/>
      <c r="AV21" s="744"/>
      <c r="AW21" s="744"/>
      <c r="AX21" s="744"/>
      <c r="AY21" s="744"/>
      <c r="AZ21" s="744"/>
      <c r="BA21" s="744"/>
      <c r="BB21" s="744"/>
      <c r="BC21" s="744"/>
      <c r="BD21" s="744"/>
      <c r="BE21" s="744"/>
      <c r="BF21" s="739"/>
      <c r="BG21" s="642" t="s">
        <v>233</v>
      </c>
      <c r="BH21" s="643"/>
      <c r="BI21" s="643"/>
      <c r="BJ21" s="643"/>
      <c r="BK21" s="643"/>
      <c r="BL21" s="643"/>
      <c r="BM21" s="643"/>
      <c r="BN21" s="644"/>
      <c r="BO21" s="675" t="s">
        <v>233</v>
      </c>
      <c r="BP21" s="675"/>
      <c r="BQ21" s="675"/>
      <c r="BR21" s="675"/>
      <c r="BS21" s="648" t="s">
        <v>127</v>
      </c>
      <c r="BT21" s="643"/>
      <c r="BU21" s="643"/>
      <c r="BV21" s="643"/>
      <c r="BW21" s="643"/>
      <c r="BX21" s="643"/>
      <c r="BY21" s="643"/>
      <c r="BZ21" s="643"/>
      <c r="CA21" s="643"/>
      <c r="CB21" s="688"/>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15">
      <c r="B22" s="639" t="s">
        <v>278</v>
      </c>
      <c r="C22" s="640"/>
      <c r="D22" s="640"/>
      <c r="E22" s="640"/>
      <c r="F22" s="640"/>
      <c r="G22" s="640"/>
      <c r="H22" s="640"/>
      <c r="I22" s="640"/>
      <c r="J22" s="640"/>
      <c r="K22" s="640"/>
      <c r="L22" s="640"/>
      <c r="M22" s="640"/>
      <c r="N22" s="640"/>
      <c r="O22" s="640"/>
      <c r="P22" s="640"/>
      <c r="Q22" s="641"/>
      <c r="R22" s="642">
        <v>1297377</v>
      </c>
      <c r="S22" s="643"/>
      <c r="T22" s="643"/>
      <c r="U22" s="643"/>
      <c r="V22" s="643"/>
      <c r="W22" s="643"/>
      <c r="X22" s="643"/>
      <c r="Y22" s="644"/>
      <c r="Z22" s="675">
        <v>48.4</v>
      </c>
      <c r="AA22" s="675"/>
      <c r="AB22" s="675"/>
      <c r="AC22" s="675"/>
      <c r="AD22" s="676">
        <v>1199019</v>
      </c>
      <c r="AE22" s="676"/>
      <c r="AF22" s="676"/>
      <c r="AG22" s="676"/>
      <c r="AH22" s="676"/>
      <c r="AI22" s="676"/>
      <c r="AJ22" s="676"/>
      <c r="AK22" s="676"/>
      <c r="AL22" s="645">
        <v>87.5</v>
      </c>
      <c r="AM22" s="646"/>
      <c r="AN22" s="646"/>
      <c r="AO22" s="677"/>
      <c r="AP22" s="737" t="s">
        <v>279</v>
      </c>
      <c r="AQ22" s="744"/>
      <c r="AR22" s="744"/>
      <c r="AS22" s="744"/>
      <c r="AT22" s="744"/>
      <c r="AU22" s="744"/>
      <c r="AV22" s="744"/>
      <c r="AW22" s="744"/>
      <c r="AX22" s="744"/>
      <c r="AY22" s="744"/>
      <c r="AZ22" s="744"/>
      <c r="BA22" s="744"/>
      <c r="BB22" s="744"/>
      <c r="BC22" s="744"/>
      <c r="BD22" s="744"/>
      <c r="BE22" s="744"/>
      <c r="BF22" s="739"/>
      <c r="BG22" s="642" t="s">
        <v>127</v>
      </c>
      <c r="BH22" s="643"/>
      <c r="BI22" s="643"/>
      <c r="BJ22" s="643"/>
      <c r="BK22" s="643"/>
      <c r="BL22" s="643"/>
      <c r="BM22" s="643"/>
      <c r="BN22" s="644"/>
      <c r="BO22" s="675" t="s">
        <v>127</v>
      </c>
      <c r="BP22" s="675"/>
      <c r="BQ22" s="675"/>
      <c r="BR22" s="675"/>
      <c r="BS22" s="648" t="s">
        <v>127</v>
      </c>
      <c r="BT22" s="643"/>
      <c r="BU22" s="643"/>
      <c r="BV22" s="643"/>
      <c r="BW22" s="643"/>
      <c r="BX22" s="643"/>
      <c r="BY22" s="643"/>
      <c r="BZ22" s="643"/>
      <c r="CA22" s="643"/>
      <c r="CB22" s="688"/>
      <c r="CD22" s="746" t="s">
        <v>280</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15">
      <c r="B23" s="639" t="s">
        <v>281</v>
      </c>
      <c r="C23" s="640"/>
      <c r="D23" s="640"/>
      <c r="E23" s="640"/>
      <c r="F23" s="640"/>
      <c r="G23" s="640"/>
      <c r="H23" s="640"/>
      <c r="I23" s="640"/>
      <c r="J23" s="640"/>
      <c r="K23" s="640"/>
      <c r="L23" s="640"/>
      <c r="M23" s="640"/>
      <c r="N23" s="640"/>
      <c r="O23" s="640"/>
      <c r="P23" s="640"/>
      <c r="Q23" s="641"/>
      <c r="R23" s="642">
        <v>1199019</v>
      </c>
      <c r="S23" s="643"/>
      <c r="T23" s="643"/>
      <c r="U23" s="643"/>
      <c r="V23" s="643"/>
      <c r="W23" s="643"/>
      <c r="X23" s="643"/>
      <c r="Y23" s="644"/>
      <c r="Z23" s="675">
        <v>44.7</v>
      </c>
      <c r="AA23" s="675"/>
      <c r="AB23" s="675"/>
      <c r="AC23" s="675"/>
      <c r="AD23" s="676">
        <v>1199019</v>
      </c>
      <c r="AE23" s="676"/>
      <c r="AF23" s="676"/>
      <c r="AG23" s="676"/>
      <c r="AH23" s="676"/>
      <c r="AI23" s="676"/>
      <c r="AJ23" s="676"/>
      <c r="AK23" s="676"/>
      <c r="AL23" s="645">
        <v>87.5</v>
      </c>
      <c r="AM23" s="646"/>
      <c r="AN23" s="646"/>
      <c r="AO23" s="677"/>
      <c r="AP23" s="737" t="s">
        <v>282</v>
      </c>
      <c r="AQ23" s="744"/>
      <c r="AR23" s="744"/>
      <c r="AS23" s="744"/>
      <c r="AT23" s="744"/>
      <c r="AU23" s="744"/>
      <c r="AV23" s="744"/>
      <c r="AW23" s="744"/>
      <c r="AX23" s="744"/>
      <c r="AY23" s="744"/>
      <c r="AZ23" s="744"/>
      <c r="BA23" s="744"/>
      <c r="BB23" s="744"/>
      <c r="BC23" s="744"/>
      <c r="BD23" s="744"/>
      <c r="BE23" s="744"/>
      <c r="BF23" s="739"/>
      <c r="BG23" s="642" t="s">
        <v>127</v>
      </c>
      <c r="BH23" s="643"/>
      <c r="BI23" s="643"/>
      <c r="BJ23" s="643"/>
      <c r="BK23" s="643"/>
      <c r="BL23" s="643"/>
      <c r="BM23" s="643"/>
      <c r="BN23" s="644"/>
      <c r="BO23" s="675" t="s">
        <v>127</v>
      </c>
      <c r="BP23" s="675"/>
      <c r="BQ23" s="675"/>
      <c r="BR23" s="675"/>
      <c r="BS23" s="648" t="s">
        <v>233</v>
      </c>
      <c r="BT23" s="643"/>
      <c r="BU23" s="643"/>
      <c r="BV23" s="643"/>
      <c r="BW23" s="643"/>
      <c r="BX23" s="643"/>
      <c r="BY23" s="643"/>
      <c r="BZ23" s="643"/>
      <c r="CA23" s="643"/>
      <c r="CB23" s="688"/>
      <c r="CD23" s="746" t="s">
        <v>221</v>
      </c>
      <c r="CE23" s="747"/>
      <c r="CF23" s="747"/>
      <c r="CG23" s="747"/>
      <c r="CH23" s="747"/>
      <c r="CI23" s="747"/>
      <c r="CJ23" s="747"/>
      <c r="CK23" s="747"/>
      <c r="CL23" s="747"/>
      <c r="CM23" s="747"/>
      <c r="CN23" s="747"/>
      <c r="CO23" s="747"/>
      <c r="CP23" s="747"/>
      <c r="CQ23" s="748"/>
      <c r="CR23" s="746" t="s">
        <v>283</v>
      </c>
      <c r="CS23" s="747"/>
      <c r="CT23" s="747"/>
      <c r="CU23" s="747"/>
      <c r="CV23" s="747"/>
      <c r="CW23" s="747"/>
      <c r="CX23" s="747"/>
      <c r="CY23" s="748"/>
      <c r="CZ23" s="746" t="s">
        <v>284</v>
      </c>
      <c r="DA23" s="747"/>
      <c r="DB23" s="747"/>
      <c r="DC23" s="748"/>
      <c r="DD23" s="746" t="s">
        <v>285</v>
      </c>
      <c r="DE23" s="747"/>
      <c r="DF23" s="747"/>
      <c r="DG23" s="747"/>
      <c r="DH23" s="747"/>
      <c r="DI23" s="747"/>
      <c r="DJ23" s="747"/>
      <c r="DK23" s="748"/>
      <c r="DL23" s="755" t="s">
        <v>286</v>
      </c>
      <c r="DM23" s="756"/>
      <c r="DN23" s="756"/>
      <c r="DO23" s="756"/>
      <c r="DP23" s="756"/>
      <c r="DQ23" s="756"/>
      <c r="DR23" s="756"/>
      <c r="DS23" s="756"/>
      <c r="DT23" s="756"/>
      <c r="DU23" s="756"/>
      <c r="DV23" s="757"/>
      <c r="DW23" s="746" t="s">
        <v>287</v>
      </c>
      <c r="DX23" s="747"/>
      <c r="DY23" s="747"/>
      <c r="DZ23" s="747"/>
      <c r="EA23" s="747"/>
      <c r="EB23" s="747"/>
      <c r="EC23" s="748"/>
    </row>
    <row r="24" spans="2:133" ht="11.25" customHeight="1" x14ac:dyDescent="0.15">
      <c r="B24" s="639" t="s">
        <v>288</v>
      </c>
      <c r="C24" s="640"/>
      <c r="D24" s="640"/>
      <c r="E24" s="640"/>
      <c r="F24" s="640"/>
      <c r="G24" s="640"/>
      <c r="H24" s="640"/>
      <c r="I24" s="640"/>
      <c r="J24" s="640"/>
      <c r="K24" s="640"/>
      <c r="L24" s="640"/>
      <c r="M24" s="640"/>
      <c r="N24" s="640"/>
      <c r="O24" s="640"/>
      <c r="P24" s="640"/>
      <c r="Q24" s="641"/>
      <c r="R24" s="642">
        <v>98358</v>
      </c>
      <c r="S24" s="643"/>
      <c r="T24" s="643"/>
      <c r="U24" s="643"/>
      <c r="V24" s="643"/>
      <c r="W24" s="643"/>
      <c r="X24" s="643"/>
      <c r="Y24" s="644"/>
      <c r="Z24" s="675">
        <v>3.7</v>
      </c>
      <c r="AA24" s="675"/>
      <c r="AB24" s="675"/>
      <c r="AC24" s="675"/>
      <c r="AD24" s="676" t="s">
        <v>127</v>
      </c>
      <c r="AE24" s="676"/>
      <c r="AF24" s="676"/>
      <c r="AG24" s="676"/>
      <c r="AH24" s="676"/>
      <c r="AI24" s="676"/>
      <c r="AJ24" s="676"/>
      <c r="AK24" s="676"/>
      <c r="AL24" s="645" t="s">
        <v>233</v>
      </c>
      <c r="AM24" s="646"/>
      <c r="AN24" s="646"/>
      <c r="AO24" s="677"/>
      <c r="AP24" s="737" t="s">
        <v>289</v>
      </c>
      <c r="AQ24" s="744"/>
      <c r="AR24" s="744"/>
      <c r="AS24" s="744"/>
      <c r="AT24" s="744"/>
      <c r="AU24" s="744"/>
      <c r="AV24" s="744"/>
      <c r="AW24" s="744"/>
      <c r="AX24" s="744"/>
      <c r="AY24" s="744"/>
      <c r="AZ24" s="744"/>
      <c r="BA24" s="744"/>
      <c r="BB24" s="744"/>
      <c r="BC24" s="744"/>
      <c r="BD24" s="744"/>
      <c r="BE24" s="744"/>
      <c r="BF24" s="739"/>
      <c r="BG24" s="642" t="s">
        <v>233</v>
      </c>
      <c r="BH24" s="643"/>
      <c r="BI24" s="643"/>
      <c r="BJ24" s="643"/>
      <c r="BK24" s="643"/>
      <c r="BL24" s="643"/>
      <c r="BM24" s="643"/>
      <c r="BN24" s="644"/>
      <c r="BO24" s="675" t="s">
        <v>233</v>
      </c>
      <c r="BP24" s="675"/>
      <c r="BQ24" s="675"/>
      <c r="BR24" s="675"/>
      <c r="BS24" s="648" t="s">
        <v>233</v>
      </c>
      <c r="BT24" s="643"/>
      <c r="BU24" s="643"/>
      <c r="BV24" s="643"/>
      <c r="BW24" s="643"/>
      <c r="BX24" s="643"/>
      <c r="BY24" s="643"/>
      <c r="BZ24" s="643"/>
      <c r="CA24" s="643"/>
      <c r="CB24" s="688"/>
      <c r="CD24" s="700" t="s">
        <v>290</v>
      </c>
      <c r="CE24" s="701"/>
      <c r="CF24" s="701"/>
      <c r="CG24" s="701"/>
      <c r="CH24" s="701"/>
      <c r="CI24" s="701"/>
      <c r="CJ24" s="701"/>
      <c r="CK24" s="701"/>
      <c r="CL24" s="701"/>
      <c r="CM24" s="701"/>
      <c r="CN24" s="701"/>
      <c r="CO24" s="701"/>
      <c r="CP24" s="701"/>
      <c r="CQ24" s="702"/>
      <c r="CR24" s="697">
        <v>935061</v>
      </c>
      <c r="CS24" s="698"/>
      <c r="CT24" s="698"/>
      <c r="CU24" s="698"/>
      <c r="CV24" s="698"/>
      <c r="CW24" s="698"/>
      <c r="CX24" s="698"/>
      <c r="CY24" s="741"/>
      <c r="CZ24" s="742">
        <v>35.200000000000003</v>
      </c>
      <c r="DA24" s="713"/>
      <c r="DB24" s="713"/>
      <c r="DC24" s="745"/>
      <c r="DD24" s="740">
        <v>796661</v>
      </c>
      <c r="DE24" s="698"/>
      <c r="DF24" s="698"/>
      <c r="DG24" s="698"/>
      <c r="DH24" s="698"/>
      <c r="DI24" s="698"/>
      <c r="DJ24" s="698"/>
      <c r="DK24" s="741"/>
      <c r="DL24" s="740">
        <v>779589</v>
      </c>
      <c r="DM24" s="698"/>
      <c r="DN24" s="698"/>
      <c r="DO24" s="698"/>
      <c r="DP24" s="698"/>
      <c r="DQ24" s="698"/>
      <c r="DR24" s="698"/>
      <c r="DS24" s="698"/>
      <c r="DT24" s="698"/>
      <c r="DU24" s="698"/>
      <c r="DV24" s="741"/>
      <c r="DW24" s="742">
        <v>56.8</v>
      </c>
      <c r="DX24" s="713"/>
      <c r="DY24" s="713"/>
      <c r="DZ24" s="713"/>
      <c r="EA24" s="713"/>
      <c r="EB24" s="713"/>
      <c r="EC24" s="743"/>
    </row>
    <row r="25" spans="2:133" ht="11.25" customHeight="1" x14ac:dyDescent="0.15">
      <c r="B25" s="639" t="s">
        <v>291</v>
      </c>
      <c r="C25" s="640"/>
      <c r="D25" s="640"/>
      <c r="E25" s="640"/>
      <c r="F25" s="640"/>
      <c r="G25" s="640"/>
      <c r="H25" s="640"/>
      <c r="I25" s="640"/>
      <c r="J25" s="640"/>
      <c r="K25" s="640"/>
      <c r="L25" s="640"/>
      <c r="M25" s="640"/>
      <c r="N25" s="640"/>
      <c r="O25" s="640"/>
      <c r="P25" s="640"/>
      <c r="Q25" s="641"/>
      <c r="R25" s="642" t="s">
        <v>233</v>
      </c>
      <c r="S25" s="643"/>
      <c r="T25" s="643"/>
      <c r="U25" s="643"/>
      <c r="V25" s="643"/>
      <c r="W25" s="643"/>
      <c r="X25" s="643"/>
      <c r="Y25" s="644"/>
      <c r="Z25" s="675" t="s">
        <v>233</v>
      </c>
      <c r="AA25" s="675"/>
      <c r="AB25" s="675"/>
      <c r="AC25" s="675"/>
      <c r="AD25" s="676" t="s">
        <v>127</v>
      </c>
      <c r="AE25" s="676"/>
      <c r="AF25" s="676"/>
      <c r="AG25" s="676"/>
      <c r="AH25" s="676"/>
      <c r="AI25" s="676"/>
      <c r="AJ25" s="676"/>
      <c r="AK25" s="676"/>
      <c r="AL25" s="645" t="s">
        <v>233</v>
      </c>
      <c r="AM25" s="646"/>
      <c r="AN25" s="646"/>
      <c r="AO25" s="677"/>
      <c r="AP25" s="737" t="s">
        <v>292</v>
      </c>
      <c r="AQ25" s="744"/>
      <c r="AR25" s="744"/>
      <c r="AS25" s="744"/>
      <c r="AT25" s="744"/>
      <c r="AU25" s="744"/>
      <c r="AV25" s="744"/>
      <c r="AW25" s="744"/>
      <c r="AX25" s="744"/>
      <c r="AY25" s="744"/>
      <c r="AZ25" s="744"/>
      <c r="BA25" s="744"/>
      <c r="BB25" s="744"/>
      <c r="BC25" s="744"/>
      <c r="BD25" s="744"/>
      <c r="BE25" s="744"/>
      <c r="BF25" s="739"/>
      <c r="BG25" s="642" t="s">
        <v>233</v>
      </c>
      <c r="BH25" s="643"/>
      <c r="BI25" s="643"/>
      <c r="BJ25" s="643"/>
      <c r="BK25" s="643"/>
      <c r="BL25" s="643"/>
      <c r="BM25" s="643"/>
      <c r="BN25" s="644"/>
      <c r="BO25" s="675" t="s">
        <v>233</v>
      </c>
      <c r="BP25" s="675"/>
      <c r="BQ25" s="675"/>
      <c r="BR25" s="675"/>
      <c r="BS25" s="648" t="s">
        <v>127</v>
      </c>
      <c r="BT25" s="643"/>
      <c r="BU25" s="643"/>
      <c r="BV25" s="643"/>
      <c r="BW25" s="643"/>
      <c r="BX25" s="643"/>
      <c r="BY25" s="643"/>
      <c r="BZ25" s="643"/>
      <c r="CA25" s="643"/>
      <c r="CB25" s="688"/>
      <c r="CD25" s="689" t="s">
        <v>293</v>
      </c>
      <c r="CE25" s="686"/>
      <c r="CF25" s="686"/>
      <c r="CG25" s="686"/>
      <c r="CH25" s="686"/>
      <c r="CI25" s="686"/>
      <c r="CJ25" s="686"/>
      <c r="CK25" s="686"/>
      <c r="CL25" s="686"/>
      <c r="CM25" s="686"/>
      <c r="CN25" s="686"/>
      <c r="CO25" s="686"/>
      <c r="CP25" s="686"/>
      <c r="CQ25" s="687"/>
      <c r="CR25" s="642">
        <v>468603</v>
      </c>
      <c r="CS25" s="661"/>
      <c r="CT25" s="661"/>
      <c r="CU25" s="661"/>
      <c r="CV25" s="661"/>
      <c r="CW25" s="661"/>
      <c r="CX25" s="661"/>
      <c r="CY25" s="662"/>
      <c r="CZ25" s="645">
        <v>17.7</v>
      </c>
      <c r="DA25" s="663"/>
      <c r="DB25" s="663"/>
      <c r="DC25" s="664"/>
      <c r="DD25" s="648">
        <v>442000</v>
      </c>
      <c r="DE25" s="661"/>
      <c r="DF25" s="661"/>
      <c r="DG25" s="661"/>
      <c r="DH25" s="661"/>
      <c r="DI25" s="661"/>
      <c r="DJ25" s="661"/>
      <c r="DK25" s="662"/>
      <c r="DL25" s="648">
        <v>424928</v>
      </c>
      <c r="DM25" s="661"/>
      <c r="DN25" s="661"/>
      <c r="DO25" s="661"/>
      <c r="DP25" s="661"/>
      <c r="DQ25" s="661"/>
      <c r="DR25" s="661"/>
      <c r="DS25" s="661"/>
      <c r="DT25" s="661"/>
      <c r="DU25" s="661"/>
      <c r="DV25" s="662"/>
      <c r="DW25" s="645">
        <v>31</v>
      </c>
      <c r="DX25" s="663"/>
      <c r="DY25" s="663"/>
      <c r="DZ25" s="663"/>
      <c r="EA25" s="663"/>
      <c r="EB25" s="663"/>
      <c r="EC25" s="681"/>
    </row>
    <row r="26" spans="2:133" ht="11.25" customHeight="1" x14ac:dyDescent="0.15">
      <c r="B26" s="639" t="s">
        <v>294</v>
      </c>
      <c r="C26" s="640"/>
      <c r="D26" s="640"/>
      <c r="E26" s="640"/>
      <c r="F26" s="640"/>
      <c r="G26" s="640"/>
      <c r="H26" s="640"/>
      <c r="I26" s="640"/>
      <c r="J26" s="640"/>
      <c r="K26" s="640"/>
      <c r="L26" s="640"/>
      <c r="M26" s="640"/>
      <c r="N26" s="640"/>
      <c r="O26" s="640"/>
      <c r="P26" s="640"/>
      <c r="Q26" s="641"/>
      <c r="R26" s="642">
        <v>1464784</v>
      </c>
      <c r="S26" s="643"/>
      <c r="T26" s="643"/>
      <c r="U26" s="643"/>
      <c r="V26" s="643"/>
      <c r="W26" s="643"/>
      <c r="X26" s="643"/>
      <c r="Y26" s="644"/>
      <c r="Z26" s="675">
        <v>54.7</v>
      </c>
      <c r="AA26" s="675"/>
      <c r="AB26" s="675"/>
      <c r="AC26" s="675"/>
      <c r="AD26" s="676">
        <v>1366426</v>
      </c>
      <c r="AE26" s="676"/>
      <c r="AF26" s="676"/>
      <c r="AG26" s="676"/>
      <c r="AH26" s="676"/>
      <c r="AI26" s="676"/>
      <c r="AJ26" s="676"/>
      <c r="AK26" s="676"/>
      <c r="AL26" s="645">
        <v>99.7</v>
      </c>
      <c r="AM26" s="646"/>
      <c r="AN26" s="646"/>
      <c r="AO26" s="677"/>
      <c r="AP26" s="737" t="s">
        <v>295</v>
      </c>
      <c r="AQ26" s="738"/>
      <c r="AR26" s="738"/>
      <c r="AS26" s="738"/>
      <c r="AT26" s="738"/>
      <c r="AU26" s="738"/>
      <c r="AV26" s="738"/>
      <c r="AW26" s="738"/>
      <c r="AX26" s="738"/>
      <c r="AY26" s="738"/>
      <c r="AZ26" s="738"/>
      <c r="BA26" s="738"/>
      <c r="BB26" s="738"/>
      <c r="BC26" s="738"/>
      <c r="BD26" s="738"/>
      <c r="BE26" s="738"/>
      <c r="BF26" s="739"/>
      <c r="BG26" s="642" t="s">
        <v>233</v>
      </c>
      <c r="BH26" s="643"/>
      <c r="BI26" s="643"/>
      <c r="BJ26" s="643"/>
      <c r="BK26" s="643"/>
      <c r="BL26" s="643"/>
      <c r="BM26" s="643"/>
      <c r="BN26" s="644"/>
      <c r="BO26" s="675" t="s">
        <v>127</v>
      </c>
      <c r="BP26" s="675"/>
      <c r="BQ26" s="675"/>
      <c r="BR26" s="675"/>
      <c r="BS26" s="648" t="s">
        <v>127</v>
      </c>
      <c r="BT26" s="643"/>
      <c r="BU26" s="643"/>
      <c r="BV26" s="643"/>
      <c r="BW26" s="643"/>
      <c r="BX26" s="643"/>
      <c r="BY26" s="643"/>
      <c r="BZ26" s="643"/>
      <c r="CA26" s="643"/>
      <c r="CB26" s="688"/>
      <c r="CD26" s="689" t="s">
        <v>296</v>
      </c>
      <c r="CE26" s="686"/>
      <c r="CF26" s="686"/>
      <c r="CG26" s="686"/>
      <c r="CH26" s="686"/>
      <c r="CI26" s="686"/>
      <c r="CJ26" s="686"/>
      <c r="CK26" s="686"/>
      <c r="CL26" s="686"/>
      <c r="CM26" s="686"/>
      <c r="CN26" s="686"/>
      <c r="CO26" s="686"/>
      <c r="CP26" s="686"/>
      <c r="CQ26" s="687"/>
      <c r="CR26" s="642">
        <v>244442</v>
      </c>
      <c r="CS26" s="643"/>
      <c r="CT26" s="643"/>
      <c r="CU26" s="643"/>
      <c r="CV26" s="643"/>
      <c r="CW26" s="643"/>
      <c r="CX26" s="643"/>
      <c r="CY26" s="644"/>
      <c r="CZ26" s="645">
        <v>9.1999999999999993</v>
      </c>
      <c r="DA26" s="663"/>
      <c r="DB26" s="663"/>
      <c r="DC26" s="664"/>
      <c r="DD26" s="648">
        <v>229685</v>
      </c>
      <c r="DE26" s="643"/>
      <c r="DF26" s="643"/>
      <c r="DG26" s="643"/>
      <c r="DH26" s="643"/>
      <c r="DI26" s="643"/>
      <c r="DJ26" s="643"/>
      <c r="DK26" s="644"/>
      <c r="DL26" s="648" t="s">
        <v>233</v>
      </c>
      <c r="DM26" s="643"/>
      <c r="DN26" s="643"/>
      <c r="DO26" s="643"/>
      <c r="DP26" s="643"/>
      <c r="DQ26" s="643"/>
      <c r="DR26" s="643"/>
      <c r="DS26" s="643"/>
      <c r="DT26" s="643"/>
      <c r="DU26" s="643"/>
      <c r="DV26" s="644"/>
      <c r="DW26" s="645" t="s">
        <v>127</v>
      </c>
      <c r="DX26" s="663"/>
      <c r="DY26" s="663"/>
      <c r="DZ26" s="663"/>
      <c r="EA26" s="663"/>
      <c r="EB26" s="663"/>
      <c r="EC26" s="681"/>
    </row>
    <row r="27" spans="2:133" ht="11.25" customHeight="1" x14ac:dyDescent="0.15">
      <c r="B27" s="639" t="s">
        <v>297</v>
      </c>
      <c r="C27" s="640"/>
      <c r="D27" s="640"/>
      <c r="E27" s="640"/>
      <c r="F27" s="640"/>
      <c r="G27" s="640"/>
      <c r="H27" s="640"/>
      <c r="I27" s="640"/>
      <c r="J27" s="640"/>
      <c r="K27" s="640"/>
      <c r="L27" s="640"/>
      <c r="M27" s="640"/>
      <c r="N27" s="640"/>
      <c r="O27" s="640"/>
      <c r="P27" s="640"/>
      <c r="Q27" s="641"/>
      <c r="R27" s="642" t="s">
        <v>233</v>
      </c>
      <c r="S27" s="643"/>
      <c r="T27" s="643"/>
      <c r="U27" s="643"/>
      <c r="V27" s="643"/>
      <c r="W27" s="643"/>
      <c r="X27" s="643"/>
      <c r="Y27" s="644"/>
      <c r="Z27" s="675" t="s">
        <v>233</v>
      </c>
      <c r="AA27" s="675"/>
      <c r="AB27" s="675"/>
      <c r="AC27" s="675"/>
      <c r="AD27" s="676" t="s">
        <v>127</v>
      </c>
      <c r="AE27" s="676"/>
      <c r="AF27" s="676"/>
      <c r="AG27" s="676"/>
      <c r="AH27" s="676"/>
      <c r="AI27" s="676"/>
      <c r="AJ27" s="676"/>
      <c r="AK27" s="676"/>
      <c r="AL27" s="645" t="s">
        <v>127</v>
      </c>
      <c r="AM27" s="646"/>
      <c r="AN27" s="646"/>
      <c r="AO27" s="677"/>
      <c r="AP27" s="639" t="s">
        <v>298</v>
      </c>
      <c r="AQ27" s="640"/>
      <c r="AR27" s="640"/>
      <c r="AS27" s="640"/>
      <c r="AT27" s="640"/>
      <c r="AU27" s="640"/>
      <c r="AV27" s="640"/>
      <c r="AW27" s="640"/>
      <c r="AX27" s="640"/>
      <c r="AY27" s="640"/>
      <c r="AZ27" s="640"/>
      <c r="BA27" s="640"/>
      <c r="BB27" s="640"/>
      <c r="BC27" s="640"/>
      <c r="BD27" s="640"/>
      <c r="BE27" s="640"/>
      <c r="BF27" s="641"/>
      <c r="BG27" s="642">
        <v>102934</v>
      </c>
      <c r="BH27" s="643"/>
      <c r="BI27" s="643"/>
      <c r="BJ27" s="643"/>
      <c r="BK27" s="643"/>
      <c r="BL27" s="643"/>
      <c r="BM27" s="643"/>
      <c r="BN27" s="644"/>
      <c r="BO27" s="675">
        <v>100</v>
      </c>
      <c r="BP27" s="675"/>
      <c r="BQ27" s="675"/>
      <c r="BR27" s="675"/>
      <c r="BS27" s="648">
        <v>1102</v>
      </c>
      <c r="BT27" s="643"/>
      <c r="BU27" s="643"/>
      <c r="BV27" s="643"/>
      <c r="BW27" s="643"/>
      <c r="BX27" s="643"/>
      <c r="BY27" s="643"/>
      <c r="BZ27" s="643"/>
      <c r="CA27" s="643"/>
      <c r="CB27" s="688"/>
      <c r="CD27" s="689" t="s">
        <v>299</v>
      </c>
      <c r="CE27" s="686"/>
      <c r="CF27" s="686"/>
      <c r="CG27" s="686"/>
      <c r="CH27" s="686"/>
      <c r="CI27" s="686"/>
      <c r="CJ27" s="686"/>
      <c r="CK27" s="686"/>
      <c r="CL27" s="686"/>
      <c r="CM27" s="686"/>
      <c r="CN27" s="686"/>
      <c r="CO27" s="686"/>
      <c r="CP27" s="686"/>
      <c r="CQ27" s="687"/>
      <c r="CR27" s="642">
        <v>76835</v>
      </c>
      <c r="CS27" s="661"/>
      <c r="CT27" s="661"/>
      <c r="CU27" s="661"/>
      <c r="CV27" s="661"/>
      <c r="CW27" s="661"/>
      <c r="CX27" s="661"/>
      <c r="CY27" s="662"/>
      <c r="CZ27" s="645">
        <v>2.9</v>
      </c>
      <c r="DA27" s="663"/>
      <c r="DB27" s="663"/>
      <c r="DC27" s="664"/>
      <c r="DD27" s="648">
        <v>18311</v>
      </c>
      <c r="DE27" s="661"/>
      <c r="DF27" s="661"/>
      <c r="DG27" s="661"/>
      <c r="DH27" s="661"/>
      <c r="DI27" s="661"/>
      <c r="DJ27" s="661"/>
      <c r="DK27" s="662"/>
      <c r="DL27" s="648">
        <v>18311</v>
      </c>
      <c r="DM27" s="661"/>
      <c r="DN27" s="661"/>
      <c r="DO27" s="661"/>
      <c r="DP27" s="661"/>
      <c r="DQ27" s="661"/>
      <c r="DR27" s="661"/>
      <c r="DS27" s="661"/>
      <c r="DT27" s="661"/>
      <c r="DU27" s="661"/>
      <c r="DV27" s="662"/>
      <c r="DW27" s="645">
        <v>1.3</v>
      </c>
      <c r="DX27" s="663"/>
      <c r="DY27" s="663"/>
      <c r="DZ27" s="663"/>
      <c r="EA27" s="663"/>
      <c r="EB27" s="663"/>
      <c r="EC27" s="681"/>
    </row>
    <row r="28" spans="2:133" ht="11.25" customHeight="1" x14ac:dyDescent="0.15">
      <c r="B28" s="639" t="s">
        <v>300</v>
      </c>
      <c r="C28" s="640"/>
      <c r="D28" s="640"/>
      <c r="E28" s="640"/>
      <c r="F28" s="640"/>
      <c r="G28" s="640"/>
      <c r="H28" s="640"/>
      <c r="I28" s="640"/>
      <c r="J28" s="640"/>
      <c r="K28" s="640"/>
      <c r="L28" s="640"/>
      <c r="M28" s="640"/>
      <c r="N28" s="640"/>
      <c r="O28" s="640"/>
      <c r="P28" s="640"/>
      <c r="Q28" s="641"/>
      <c r="R28" s="642">
        <v>18743</v>
      </c>
      <c r="S28" s="643"/>
      <c r="T28" s="643"/>
      <c r="U28" s="643"/>
      <c r="V28" s="643"/>
      <c r="W28" s="643"/>
      <c r="X28" s="643"/>
      <c r="Y28" s="644"/>
      <c r="Z28" s="675">
        <v>0.7</v>
      </c>
      <c r="AA28" s="675"/>
      <c r="AB28" s="675"/>
      <c r="AC28" s="675"/>
      <c r="AD28" s="676" t="s">
        <v>127</v>
      </c>
      <c r="AE28" s="676"/>
      <c r="AF28" s="676"/>
      <c r="AG28" s="676"/>
      <c r="AH28" s="676"/>
      <c r="AI28" s="676"/>
      <c r="AJ28" s="676"/>
      <c r="AK28" s="676"/>
      <c r="AL28" s="645" t="s">
        <v>233</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8"/>
      <c r="CD28" s="689" t="s">
        <v>301</v>
      </c>
      <c r="CE28" s="686"/>
      <c r="CF28" s="686"/>
      <c r="CG28" s="686"/>
      <c r="CH28" s="686"/>
      <c r="CI28" s="686"/>
      <c r="CJ28" s="686"/>
      <c r="CK28" s="686"/>
      <c r="CL28" s="686"/>
      <c r="CM28" s="686"/>
      <c r="CN28" s="686"/>
      <c r="CO28" s="686"/>
      <c r="CP28" s="686"/>
      <c r="CQ28" s="687"/>
      <c r="CR28" s="642">
        <v>389623</v>
      </c>
      <c r="CS28" s="643"/>
      <c r="CT28" s="643"/>
      <c r="CU28" s="643"/>
      <c r="CV28" s="643"/>
      <c r="CW28" s="643"/>
      <c r="CX28" s="643"/>
      <c r="CY28" s="644"/>
      <c r="CZ28" s="645">
        <v>14.7</v>
      </c>
      <c r="DA28" s="663"/>
      <c r="DB28" s="663"/>
      <c r="DC28" s="664"/>
      <c r="DD28" s="648">
        <v>336350</v>
      </c>
      <c r="DE28" s="643"/>
      <c r="DF28" s="643"/>
      <c r="DG28" s="643"/>
      <c r="DH28" s="643"/>
      <c r="DI28" s="643"/>
      <c r="DJ28" s="643"/>
      <c r="DK28" s="644"/>
      <c r="DL28" s="648">
        <v>336350</v>
      </c>
      <c r="DM28" s="643"/>
      <c r="DN28" s="643"/>
      <c r="DO28" s="643"/>
      <c r="DP28" s="643"/>
      <c r="DQ28" s="643"/>
      <c r="DR28" s="643"/>
      <c r="DS28" s="643"/>
      <c r="DT28" s="643"/>
      <c r="DU28" s="643"/>
      <c r="DV28" s="644"/>
      <c r="DW28" s="645">
        <v>24.5</v>
      </c>
      <c r="DX28" s="663"/>
      <c r="DY28" s="663"/>
      <c r="DZ28" s="663"/>
      <c r="EA28" s="663"/>
      <c r="EB28" s="663"/>
      <c r="EC28" s="681"/>
    </row>
    <row r="29" spans="2:133" ht="11.25" customHeight="1" x14ac:dyDescent="0.15">
      <c r="B29" s="639" t="s">
        <v>302</v>
      </c>
      <c r="C29" s="640"/>
      <c r="D29" s="640"/>
      <c r="E29" s="640"/>
      <c r="F29" s="640"/>
      <c r="G29" s="640"/>
      <c r="H29" s="640"/>
      <c r="I29" s="640"/>
      <c r="J29" s="640"/>
      <c r="K29" s="640"/>
      <c r="L29" s="640"/>
      <c r="M29" s="640"/>
      <c r="N29" s="640"/>
      <c r="O29" s="640"/>
      <c r="P29" s="640"/>
      <c r="Q29" s="641"/>
      <c r="R29" s="642">
        <v>124392</v>
      </c>
      <c r="S29" s="643"/>
      <c r="T29" s="643"/>
      <c r="U29" s="643"/>
      <c r="V29" s="643"/>
      <c r="W29" s="643"/>
      <c r="X29" s="643"/>
      <c r="Y29" s="644"/>
      <c r="Z29" s="675">
        <v>4.5999999999999996</v>
      </c>
      <c r="AA29" s="675"/>
      <c r="AB29" s="675"/>
      <c r="AC29" s="675"/>
      <c r="AD29" s="676" t="s">
        <v>127</v>
      </c>
      <c r="AE29" s="676"/>
      <c r="AF29" s="676"/>
      <c r="AG29" s="676"/>
      <c r="AH29" s="676"/>
      <c r="AI29" s="676"/>
      <c r="AJ29" s="676"/>
      <c r="AK29" s="676"/>
      <c r="AL29" s="645" t="s">
        <v>233</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0"/>
      <c r="CD29" s="731" t="s">
        <v>303</v>
      </c>
      <c r="CE29" s="732"/>
      <c r="CF29" s="689" t="s">
        <v>304</v>
      </c>
      <c r="CG29" s="686"/>
      <c r="CH29" s="686"/>
      <c r="CI29" s="686"/>
      <c r="CJ29" s="686"/>
      <c r="CK29" s="686"/>
      <c r="CL29" s="686"/>
      <c r="CM29" s="686"/>
      <c r="CN29" s="686"/>
      <c r="CO29" s="686"/>
      <c r="CP29" s="686"/>
      <c r="CQ29" s="687"/>
      <c r="CR29" s="642">
        <v>389596</v>
      </c>
      <c r="CS29" s="661"/>
      <c r="CT29" s="661"/>
      <c r="CU29" s="661"/>
      <c r="CV29" s="661"/>
      <c r="CW29" s="661"/>
      <c r="CX29" s="661"/>
      <c r="CY29" s="662"/>
      <c r="CZ29" s="645">
        <v>14.7</v>
      </c>
      <c r="DA29" s="663"/>
      <c r="DB29" s="663"/>
      <c r="DC29" s="664"/>
      <c r="DD29" s="648">
        <v>336323</v>
      </c>
      <c r="DE29" s="661"/>
      <c r="DF29" s="661"/>
      <c r="DG29" s="661"/>
      <c r="DH29" s="661"/>
      <c r="DI29" s="661"/>
      <c r="DJ29" s="661"/>
      <c r="DK29" s="662"/>
      <c r="DL29" s="648">
        <v>336323</v>
      </c>
      <c r="DM29" s="661"/>
      <c r="DN29" s="661"/>
      <c r="DO29" s="661"/>
      <c r="DP29" s="661"/>
      <c r="DQ29" s="661"/>
      <c r="DR29" s="661"/>
      <c r="DS29" s="661"/>
      <c r="DT29" s="661"/>
      <c r="DU29" s="661"/>
      <c r="DV29" s="662"/>
      <c r="DW29" s="645">
        <v>24.5</v>
      </c>
      <c r="DX29" s="663"/>
      <c r="DY29" s="663"/>
      <c r="DZ29" s="663"/>
      <c r="EA29" s="663"/>
      <c r="EB29" s="663"/>
      <c r="EC29" s="681"/>
    </row>
    <row r="30" spans="2:133" ht="11.25" customHeight="1" x14ac:dyDescent="0.15">
      <c r="B30" s="639" t="s">
        <v>305</v>
      </c>
      <c r="C30" s="640"/>
      <c r="D30" s="640"/>
      <c r="E30" s="640"/>
      <c r="F30" s="640"/>
      <c r="G30" s="640"/>
      <c r="H30" s="640"/>
      <c r="I30" s="640"/>
      <c r="J30" s="640"/>
      <c r="K30" s="640"/>
      <c r="L30" s="640"/>
      <c r="M30" s="640"/>
      <c r="N30" s="640"/>
      <c r="O30" s="640"/>
      <c r="P30" s="640"/>
      <c r="Q30" s="641"/>
      <c r="R30" s="642">
        <v>736</v>
      </c>
      <c r="S30" s="643"/>
      <c r="T30" s="643"/>
      <c r="U30" s="643"/>
      <c r="V30" s="643"/>
      <c r="W30" s="643"/>
      <c r="X30" s="643"/>
      <c r="Y30" s="644"/>
      <c r="Z30" s="675">
        <v>0</v>
      </c>
      <c r="AA30" s="675"/>
      <c r="AB30" s="675"/>
      <c r="AC30" s="675"/>
      <c r="AD30" s="676" t="s">
        <v>233</v>
      </c>
      <c r="AE30" s="676"/>
      <c r="AF30" s="676"/>
      <c r="AG30" s="676"/>
      <c r="AH30" s="676"/>
      <c r="AI30" s="676"/>
      <c r="AJ30" s="676"/>
      <c r="AK30" s="676"/>
      <c r="AL30" s="645" t="s">
        <v>127</v>
      </c>
      <c r="AM30" s="646"/>
      <c r="AN30" s="646"/>
      <c r="AO30" s="677"/>
      <c r="AP30" s="703" t="s">
        <v>221</v>
      </c>
      <c r="AQ30" s="704"/>
      <c r="AR30" s="704"/>
      <c r="AS30" s="704"/>
      <c r="AT30" s="704"/>
      <c r="AU30" s="704"/>
      <c r="AV30" s="704"/>
      <c r="AW30" s="704"/>
      <c r="AX30" s="704"/>
      <c r="AY30" s="704"/>
      <c r="AZ30" s="704"/>
      <c r="BA30" s="704"/>
      <c r="BB30" s="704"/>
      <c r="BC30" s="704"/>
      <c r="BD30" s="704"/>
      <c r="BE30" s="704"/>
      <c r="BF30" s="705"/>
      <c r="BG30" s="703" t="s">
        <v>306</v>
      </c>
      <c r="BH30" s="728"/>
      <c r="BI30" s="728"/>
      <c r="BJ30" s="728"/>
      <c r="BK30" s="728"/>
      <c r="BL30" s="728"/>
      <c r="BM30" s="728"/>
      <c r="BN30" s="728"/>
      <c r="BO30" s="728"/>
      <c r="BP30" s="728"/>
      <c r="BQ30" s="729"/>
      <c r="BR30" s="703" t="s">
        <v>307</v>
      </c>
      <c r="BS30" s="728"/>
      <c r="BT30" s="728"/>
      <c r="BU30" s="728"/>
      <c r="BV30" s="728"/>
      <c r="BW30" s="728"/>
      <c r="BX30" s="728"/>
      <c r="BY30" s="728"/>
      <c r="BZ30" s="728"/>
      <c r="CA30" s="728"/>
      <c r="CB30" s="729"/>
      <c r="CD30" s="733"/>
      <c r="CE30" s="734"/>
      <c r="CF30" s="689" t="s">
        <v>308</v>
      </c>
      <c r="CG30" s="686"/>
      <c r="CH30" s="686"/>
      <c r="CI30" s="686"/>
      <c r="CJ30" s="686"/>
      <c r="CK30" s="686"/>
      <c r="CL30" s="686"/>
      <c r="CM30" s="686"/>
      <c r="CN30" s="686"/>
      <c r="CO30" s="686"/>
      <c r="CP30" s="686"/>
      <c r="CQ30" s="687"/>
      <c r="CR30" s="642">
        <v>372901</v>
      </c>
      <c r="CS30" s="643"/>
      <c r="CT30" s="643"/>
      <c r="CU30" s="643"/>
      <c r="CV30" s="643"/>
      <c r="CW30" s="643"/>
      <c r="CX30" s="643"/>
      <c r="CY30" s="644"/>
      <c r="CZ30" s="645">
        <v>14</v>
      </c>
      <c r="DA30" s="663"/>
      <c r="DB30" s="663"/>
      <c r="DC30" s="664"/>
      <c r="DD30" s="648">
        <v>319716</v>
      </c>
      <c r="DE30" s="643"/>
      <c r="DF30" s="643"/>
      <c r="DG30" s="643"/>
      <c r="DH30" s="643"/>
      <c r="DI30" s="643"/>
      <c r="DJ30" s="643"/>
      <c r="DK30" s="644"/>
      <c r="DL30" s="648">
        <v>319716</v>
      </c>
      <c r="DM30" s="643"/>
      <c r="DN30" s="643"/>
      <c r="DO30" s="643"/>
      <c r="DP30" s="643"/>
      <c r="DQ30" s="643"/>
      <c r="DR30" s="643"/>
      <c r="DS30" s="643"/>
      <c r="DT30" s="643"/>
      <c r="DU30" s="643"/>
      <c r="DV30" s="644"/>
      <c r="DW30" s="645">
        <v>23.3</v>
      </c>
      <c r="DX30" s="663"/>
      <c r="DY30" s="663"/>
      <c r="DZ30" s="663"/>
      <c r="EA30" s="663"/>
      <c r="EB30" s="663"/>
      <c r="EC30" s="681"/>
    </row>
    <row r="31" spans="2:133" ht="11.25" customHeight="1" x14ac:dyDescent="0.15">
      <c r="B31" s="639" t="s">
        <v>309</v>
      </c>
      <c r="C31" s="640"/>
      <c r="D31" s="640"/>
      <c r="E31" s="640"/>
      <c r="F31" s="640"/>
      <c r="G31" s="640"/>
      <c r="H31" s="640"/>
      <c r="I31" s="640"/>
      <c r="J31" s="640"/>
      <c r="K31" s="640"/>
      <c r="L31" s="640"/>
      <c r="M31" s="640"/>
      <c r="N31" s="640"/>
      <c r="O31" s="640"/>
      <c r="P31" s="640"/>
      <c r="Q31" s="641"/>
      <c r="R31" s="642">
        <v>424467</v>
      </c>
      <c r="S31" s="643"/>
      <c r="T31" s="643"/>
      <c r="U31" s="643"/>
      <c r="V31" s="643"/>
      <c r="W31" s="643"/>
      <c r="X31" s="643"/>
      <c r="Y31" s="644"/>
      <c r="Z31" s="675">
        <v>15.8</v>
      </c>
      <c r="AA31" s="675"/>
      <c r="AB31" s="675"/>
      <c r="AC31" s="675"/>
      <c r="AD31" s="676" t="s">
        <v>233</v>
      </c>
      <c r="AE31" s="676"/>
      <c r="AF31" s="676"/>
      <c r="AG31" s="676"/>
      <c r="AH31" s="676"/>
      <c r="AI31" s="676"/>
      <c r="AJ31" s="676"/>
      <c r="AK31" s="676"/>
      <c r="AL31" s="645" t="s">
        <v>233</v>
      </c>
      <c r="AM31" s="646"/>
      <c r="AN31" s="646"/>
      <c r="AO31" s="677"/>
      <c r="AP31" s="716" t="s">
        <v>310</v>
      </c>
      <c r="AQ31" s="717"/>
      <c r="AR31" s="717"/>
      <c r="AS31" s="717"/>
      <c r="AT31" s="722" t="s">
        <v>311</v>
      </c>
      <c r="AU31" s="231"/>
      <c r="AV31" s="231"/>
      <c r="AW31" s="231"/>
      <c r="AX31" s="708" t="s">
        <v>185</v>
      </c>
      <c r="AY31" s="709"/>
      <c r="AZ31" s="709"/>
      <c r="BA31" s="709"/>
      <c r="BB31" s="709"/>
      <c r="BC31" s="709"/>
      <c r="BD31" s="709"/>
      <c r="BE31" s="709"/>
      <c r="BF31" s="710"/>
      <c r="BG31" s="711">
        <v>99.9</v>
      </c>
      <c r="BH31" s="712"/>
      <c r="BI31" s="712"/>
      <c r="BJ31" s="712"/>
      <c r="BK31" s="712"/>
      <c r="BL31" s="712"/>
      <c r="BM31" s="713">
        <v>99.5</v>
      </c>
      <c r="BN31" s="712"/>
      <c r="BO31" s="712"/>
      <c r="BP31" s="712"/>
      <c r="BQ31" s="714"/>
      <c r="BR31" s="711">
        <v>99.8</v>
      </c>
      <c r="BS31" s="712"/>
      <c r="BT31" s="712"/>
      <c r="BU31" s="712"/>
      <c r="BV31" s="712"/>
      <c r="BW31" s="712"/>
      <c r="BX31" s="713">
        <v>99.4</v>
      </c>
      <c r="BY31" s="712"/>
      <c r="BZ31" s="712"/>
      <c r="CA31" s="712"/>
      <c r="CB31" s="714"/>
      <c r="CD31" s="733"/>
      <c r="CE31" s="734"/>
      <c r="CF31" s="689" t="s">
        <v>312</v>
      </c>
      <c r="CG31" s="686"/>
      <c r="CH31" s="686"/>
      <c r="CI31" s="686"/>
      <c r="CJ31" s="686"/>
      <c r="CK31" s="686"/>
      <c r="CL31" s="686"/>
      <c r="CM31" s="686"/>
      <c r="CN31" s="686"/>
      <c r="CO31" s="686"/>
      <c r="CP31" s="686"/>
      <c r="CQ31" s="687"/>
      <c r="CR31" s="642">
        <v>16695</v>
      </c>
      <c r="CS31" s="661"/>
      <c r="CT31" s="661"/>
      <c r="CU31" s="661"/>
      <c r="CV31" s="661"/>
      <c r="CW31" s="661"/>
      <c r="CX31" s="661"/>
      <c r="CY31" s="662"/>
      <c r="CZ31" s="645">
        <v>0.6</v>
      </c>
      <c r="DA31" s="663"/>
      <c r="DB31" s="663"/>
      <c r="DC31" s="664"/>
      <c r="DD31" s="648">
        <v>16607</v>
      </c>
      <c r="DE31" s="661"/>
      <c r="DF31" s="661"/>
      <c r="DG31" s="661"/>
      <c r="DH31" s="661"/>
      <c r="DI31" s="661"/>
      <c r="DJ31" s="661"/>
      <c r="DK31" s="662"/>
      <c r="DL31" s="648">
        <v>16607</v>
      </c>
      <c r="DM31" s="661"/>
      <c r="DN31" s="661"/>
      <c r="DO31" s="661"/>
      <c r="DP31" s="661"/>
      <c r="DQ31" s="661"/>
      <c r="DR31" s="661"/>
      <c r="DS31" s="661"/>
      <c r="DT31" s="661"/>
      <c r="DU31" s="661"/>
      <c r="DV31" s="662"/>
      <c r="DW31" s="645">
        <v>1.2</v>
      </c>
      <c r="DX31" s="663"/>
      <c r="DY31" s="663"/>
      <c r="DZ31" s="663"/>
      <c r="EA31" s="663"/>
      <c r="EB31" s="663"/>
      <c r="EC31" s="681"/>
    </row>
    <row r="32" spans="2:133" ht="11.25" customHeight="1" x14ac:dyDescent="0.15">
      <c r="B32" s="725" t="s">
        <v>313</v>
      </c>
      <c r="C32" s="726"/>
      <c r="D32" s="726"/>
      <c r="E32" s="726"/>
      <c r="F32" s="726"/>
      <c r="G32" s="726"/>
      <c r="H32" s="726"/>
      <c r="I32" s="726"/>
      <c r="J32" s="726"/>
      <c r="K32" s="726"/>
      <c r="L32" s="726"/>
      <c r="M32" s="726"/>
      <c r="N32" s="726"/>
      <c r="O32" s="726"/>
      <c r="P32" s="726"/>
      <c r="Q32" s="727"/>
      <c r="R32" s="642" t="s">
        <v>127</v>
      </c>
      <c r="S32" s="643"/>
      <c r="T32" s="643"/>
      <c r="U32" s="643"/>
      <c r="V32" s="643"/>
      <c r="W32" s="643"/>
      <c r="X32" s="643"/>
      <c r="Y32" s="644"/>
      <c r="Z32" s="675" t="s">
        <v>233</v>
      </c>
      <c r="AA32" s="675"/>
      <c r="AB32" s="675"/>
      <c r="AC32" s="675"/>
      <c r="AD32" s="676" t="s">
        <v>233</v>
      </c>
      <c r="AE32" s="676"/>
      <c r="AF32" s="676"/>
      <c r="AG32" s="676"/>
      <c r="AH32" s="676"/>
      <c r="AI32" s="676"/>
      <c r="AJ32" s="676"/>
      <c r="AK32" s="676"/>
      <c r="AL32" s="645" t="s">
        <v>233</v>
      </c>
      <c r="AM32" s="646"/>
      <c r="AN32" s="646"/>
      <c r="AO32" s="677"/>
      <c r="AP32" s="718"/>
      <c r="AQ32" s="719"/>
      <c r="AR32" s="719"/>
      <c r="AS32" s="719"/>
      <c r="AT32" s="723"/>
      <c r="AU32" s="230" t="s">
        <v>314</v>
      </c>
      <c r="AV32" s="230"/>
      <c r="AW32" s="230"/>
      <c r="AX32" s="639" t="s">
        <v>315</v>
      </c>
      <c r="AY32" s="640"/>
      <c r="AZ32" s="640"/>
      <c r="BA32" s="640"/>
      <c r="BB32" s="640"/>
      <c r="BC32" s="640"/>
      <c r="BD32" s="640"/>
      <c r="BE32" s="640"/>
      <c r="BF32" s="641"/>
      <c r="BG32" s="715">
        <v>99.9</v>
      </c>
      <c r="BH32" s="661"/>
      <c r="BI32" s="661"/>
      <c r="BJ32" s="661"/>
      <c r="BK32" s="661"/>
      <c r="BL32" s="661"/>
      <c r="BM32" s="646">
        <v>99.6</v>
      </c>
      <c r="BN32" s="707"/>
      <c r="BO32" s="707"/>
      <c r="BP32" s="707"/>
      <c r="BQ32" s="685"/>
      <c r="BR32" s="715">
        <v>99.7</v>
      </c>
      <c r="BS32" s="661"/>
      <c r="BT32" s="661"/>
      <c r="BU32" s="661"/>
      <c r="BV32" s="661"/>
      <c r="BW32" s="661"/>
      <c r="BX32" s="646">
        <v>99.4</v>
      </c>
      <c r="BY32" s="707"/>
      <c r="BZ32" s="707"/>
      <c r="CA32" s="707"/>
      <c r="CB32" s="685"/>
      <c r="CD32" s="735"/>
      <c r="CE32" s="736"/>
      <c r="CF32" s="689" t="s">
        <v>316</v>
      </c>
      <c r="CG32" s="686"/>
      <c r="CH32" s="686"/>
      <c r="CI32" s="686"/>
      <c r="CJ32" s="686"/>
      <c r="CK32" s="686"/>
      <c r="CL32" s="686"/>
      <c r="CM32" s="686"/>
      <c r="CN32" s="686"/>
      <c r="CO32" s="686"/>
      <c r="CP32" s="686"/>
      <c r="CQ32" s="687"/>
      <c r="CR32" s="642">
        <v>27</v>
      </c>
      <c r="CS32" s="643"/>
      <c r="CT32" s="643"/>
      <c r="CU32" s="643"/>
      <c r="CV32" s="643"/>
      <c r="CW32" s="643"/>
      <c r="CX32" s="643"/>
      <c r="CY32" s="644"/>
      <c r="CZ32" s="645">
        <v>0</v>
      </c>
      <c r="DA32" s="663"/>
      <c r="DB32" s="663"/>
      <c r="DC32" s="664"/>
      <c r="DD32" s="648">
        <v>27</v>
      </c>
      <c r="DE32" s="643"/>
      <c r="DF32" s="643"/>
      <c r="DG32" s="643"/>
      <c r="DH32" s="643"/>
      <c r="DI32" s="643"/>
      <c r="DJ32" s="643"/>
      <c r="DK32" s="644"/>
      <c r="DL32" s="648">
        <v>27</v>
      </c>
      <c r="DM32" s="643"/>
      <c r="DN32" s="643"/>
      <c r="DO32" s="643"/>
      <c r="DP32" s="643"/>
      <c r="DQ32" s="643"/>
      <c r="DR32" s="643"/>
      <c r="DS32" s="643"/>
      <c r="DT32" s="643"/>
      <c r="DU32" s="643"/>
      <c r="DV32" s="644"/>
      <c r="DW32" s="645">
        <v>0</v>
      </c>
      <c r="DX32" s="663"/>
      <c r="DY32" s="663"/>
      <c r="DZ32" s="663"/>
      <c r="EA32" s="663"/>
      <c r="EB32" s="663"/>
      <c r="EC32" s="681"/>
    </row>
    <row r="33" spans="2:133" ht="11.25" customHeight="1" x14ac:dyDescent="0.15">
      <c r="B33" s="639" t="s">
        <v>317</v>
      </c>
      <c r="C33" s="640"/>
      <c r="D33" s="640"/>
      <c r="E33" s="640"/>
      <c r="F33" s="640"/>
      <c r="G33" s="640"/>
      <c r="H33" s="640"/>
      <c r="I33" s="640"/>
      <c r="J33" s="640"/>
      <c r="K33" s="640"/>
      <c r="L33" s="640"/>
      <c r="M33" s="640"/>
      <c r="N33" s="640"/>
      <c r="O33" s="640"/>
      <c r="P33" s="640"/>
      <c r="Q33" s="641"/>
      <c r="R33" s="642">
        <v>79964</v>
      </c>
      <c r="S33" s="643"/>
      <c r="T33" s="643"/>
      <c r="U33" s="643"/>
      <c r="V33" s="643"/>
      <c r="W33" s="643"/>
      <c r="X33" s="643"/>
      <c r="Y33" s="644"/>
      <c r="Z33" s="675">
        <v>3</v>
      </c>
      <c r="AA33" s="675"/>
      <c r="AB33" s="675"/>
      <c r="AC33" s="675"/>
      <c r="AD33" s="676" t="s">
        <v>233</v>
      </c>
      <c r="AE33" s="676"/>
      <c r="AF33" s="676"/>
      <c r="AG33" s="676"/>
      <c r="AH33" s="676"/>
      <c r="AI33" s="676"/>
      <c r="AJ33" s="676"/>
      <c r="AK33" s="676"/>
      <c r="AL33" s="645" t="s">
        <v>233</v>
      </c>
      <c r="AM33" s="646"/>
      <c r="AN33" s="646"/>
      <c r="AO33" s="677"/>
      <c r="AP33" s="720"/>
      <c r="AQ33" s="721"/>
      <c r="AR33" s="721"/>
      <c r="AS33" s="721"/>
      <c r="AT33" s="724"/>
      <c r="AU33" s="232"/>
      <c r="AV33" s="232"/>
      <c r="AW33" s="232"/>
      <c r="AX33" s="623" t="s">
        <v>318</v>
      </c>
      <c r="AY33" s="624"/>
      <c r="AZ33" s="624"/>
      <c r="BA33" s="624"/>
      <c r="BB33" s="624"/>
      <c r="BC33" s="624"/>
      <c r="BD33" s="624"/>
      <c r="BE33" s="624"/>
      <c r="BF33" s="625"/>
      <c r="BG33" s="706">
        <v>100</v>
      </c>
      <c r="BH33" s="627"/>
      <c r="BI33" s="627"/>
      <c r="BJ33" s="627"/>
      <c r="BK33" s="627"/>
      <c r="BL33" s="627"/>
      <c r="BM33" s="669">
        <v>99.4</v>
      </c>
      <c r="BN33" s="627"/>
      <c r="BO33" s="627"/>
      <c r="BP33" s="627"/>
      <c r="BQ33" s="671"/>
      <c r="BR33" s="706">
        <v>100</v>
      </c>
      <c r="BS33" s="627"/>
      <c r="BT33" s="627"/>
      <c r="BU33" s="627"/>
      <c r="BV33" s="627"/>
      <c r="BW33" s="627"/>
      <c r="BX33" s="669">
        <v>99.3</v>
      </c>
      <c r="BY33" s="627"/>
      <c r="BZ33" s="627"/>
      <c r="CA33" s="627"/>
      <c r="CB33" s="671"/>
      <c r="CD33" s="689" t="s">
        <v>319</v>
      </c>
      <c r="CE33" s="686"/>
      <c r="CF33" s="686"/>
      <c r="CG33" s="686"/>
      <c r="CH33" s="686"/>
      <c r="CI33" s="686"/>
      <c r="CJ33" s="686"/>
      <c r="CK33" s="686"/>
      <c r="CL33" s="686"/>
      <c r="CM33" s="686"/>
      <c r="CN33" s="686"/>
      <c r="CO33" s="686"/>
      <c r="CP33" s="686"/>
      <c r="CQ33" s="687"/>
      <c r="CR33" s="642">
        <v>1502159</v>
      </c>
      <c r="CS33" s="661"/>
      <c r="CT33" s="661"/>
      <c r="CU33" s="661"/>
      <c r="CV33" s="661"/>
      <c r="CW33" s="661"/>
      <c r="CX33" s="661"/>
      <c r="CY33" s="662"/>
      <c r="CZ33" s="645">
        <v>56.6</v>
      </c>
      <c r="DA33" s="663"/>
      <c r="DB33" s="663"/>
      <c r="DC33" s="664"/>
      <c r="DD33" s="648">
        <v>675008</v>
      </c>
      <c r="DE33" s="661"/>
      <c r="DF33" s="661"/>
      <c r="DG33" s="661"/>
      <c r="DH33" s="661"/>
      <c r="DI33" s="661"/>
      <c r="DJ33" s="661"/>
      <c r="DK33" s="662"/>
      <c r="DL33" s="648">
        <v>492240</v>
      </c>
      <c r="DM33" s="661"/>
      <c r="DN33" s="661"/>
      <c r="DO33" s="661"/>
      <c r="DP33" s="661"/>
      <c r="DQ33" s="661"/>
      <c r="DR33" s="661"/>
      <c r="DS33" s="661"/>
      <c r="DT33" s="661"/>
      <c r="DU33" s="661"/>
      <c r="DV33" s="662"/>
      <c r="DW33" s="645">
        <v>35.9</v>
      </c>
      <c r="DX33" s="663"/>
      <c r="DY33" s="663"/>
      <c r="DZ33" s="663"/>
      <c r="EA33" s="663"/>
      <c r="EB33" s="663"/>
      <c r="EC33" s="681"/>
    </row>
    <row r="34" spans="2:133" ht="11.25" customHeight="1" x14ac:dyDescent="0.15">
      <c r="B34" s="639" t="s">
        <v>320</v>
      </c>
      <c r="C34" s="640"/>
      <c r="D34" s="640"/>
      <c r="E34" s="640"/>
      <c r="F34" s="640"/>
      <c r="G34" s="640"/>
      <c r="H34" s="640"/>
      <c r="I34" s="640"/>
      <c r="J34" s="640"/>
      <c r="K34" s="640"/>
      <c r="L34" s="640"/>
      <c r="M34" s="640"/>
      <c r="N34" s="640"/>
      <c r="O34" s="640"/>
      <c r="P34" s="640"/>
      <c r="Q34" s="641"/>
      <c r="R34" s="642">
        <v>112239</v>
      </c>
      <c r="S34" s="643"/>
      <c r="T34" s="643"/>
      <c r="U34" s="643"/>
      <c r="V34" s="643"/>
      <c r="W34" s="643"/>
      <c r="X34" s="643"/>
      <c r="Y34" s="644"/>
      <c r="Z34" s="675">
        <v>4.2</v>
      </c>
      <c r="AA34" s="675"/>
      <c r="AB34" s="675"/>
      <c r="AC34" s="675"/>
      <c r="AD34" s="676">
        <v>3601</v>
      </c>
      <c r="AE34" s="676"/>
      <c r="AF34" s="676"/>
      <c r="AG34" s="676"/>
      <c r="AH34" s="676"/>
      <c r="AI34" s="676"/>
      <c r="AJ34" s="676"/>
      <c r="AK34" s="676"/>
      <c r="AL34" s="645">
        <v>0.3</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9" t="s">
        <v>321</v>
      </c>
      <c r="CE34" s="686"/>
      <c r="CF34" s="686"/>
      <c r="CG34" s="686"/>
      <c r="CH34" s="686"/>
      <c r="CI34" s="686"/>
      <c r="CJ34" s="686"/>
      <c r="CK34" s="686"/>
      <c r="CL34" s="686"/>
      <c r="CM34" s="686"/>
      <c r="CN34" s="686"/>
      <c r="CO34" s="686"/>
      <c r="CP34" s="686"/>
      <c r="CQ34" s="687"/>
      <c r="CR34" s="642">
        <v>334296</v>
      </c>
      <c r="CS34" s="643"/>
      <c r="CT34" s="643"/>
      <c r="CU34" s="643"/>
      <c r="CV34" s="643"/>
      <c r="CW34" s="643"/>
      <c r="CX34" s="643"/>
      <c r="CY34" s="644"/>
      <c r="CZ34" s="645">
        <v>12.6</v>
      </c>
      <c r="DA34" s="663"/>
      <c r="DB34" s="663"/>
      <c r="DC34" s="664"/>
      <c r="DD34" s="648">
        <v>170016</v>
      </c>
      <c r="DE34" s="643"/>
      <c r="DF34" s="643"/>
      <c r="DG34" s="643"/>
      <c r="DH34" s="643"/>
      <c r="DI34" s="643"/>
      <c r="DJ34" s="643"/>
      <c r="DK34" s="644"/>
      <c r="DL34" s="648">
        <v>134798</v>
      </c>
      <c r="DM34" s="643"/>
      <c r="DN34" s="643"/>
      <c r="DO34" s="643"/>
      <c r="DP34" s="643"/>
      <c r="DQ34" s="643"/>
      <c r="DR34" s="643"/>
      <c r="DS34" s="643"/>
      <c r="DT34" s="643"/>
      <c r="DU34" s="643"/>
      <c r="DV34" s="644"/>
      <c r="DW34" s="645">
        <v>9.8000000000000007</v>
      </c>
      <c r="DX34" s="663"/>
      <c r="DY34" s="663"/>
      <c r="DZ34" s="663"/>
      <c r="EA34" s="663"/>
      <c r="EB34" s="663"/>
      <c r="EC34" s="681"/>
    </row>
    <row r="35" spans="2:133" ht="11.25" customHeight="1" x14ac:dyDescent="0.15">
      <c r="B35" s="639" t="s">
        <v>322</v>
      </c>
      <c r="C35" s="640"/>
      <c r="D35" s="640"/>
      <c r="E35" s="640"/>
      <c r="F35" s="640"/>
      <c r="G35" s="640"/>
      <c r="H35" s="640"/>
      <c r="I35" s="640"/>
      <c r="J35" s="640"/>
      <c r="K35" s="640"/>
      <c r="L35" s="640"/>
      <c r="M35" s="640"/>
      <c r="N35" s="640"/>
      <c r="O35" s="640"/>
      <c r="P35" s="640"/>
      <c r="Q35" s="641"/>
      <c r="R35" s="642">
        <v>4960</v>
      </c>
      <c r="S35" s="643"/>
      <c r="T35" s="643"/>
      <c r="U35" s="643"/>
      <c r="V35" s="643"/>
      <c r="W35" s="643"/>
      <c r="X35" s="643"/>
      <c r="Y35" s="644"/>
      <c r="Z35" s="675">
        <v>0.2</v>
      </c>
      <c r="AA35" s="675"/>
      <c r="AB35" s="675"/>
      <c r="AC35" s="675"/>
      <c r="AD35" s="676" t="s">
        <v>233</v>
      </c>
      <c r="AE35" s="676"/>
      <c r="AF35" s="676"/>
      <c r="AG35" s="676"/>
      <c r="AH35" s="676"/>
      <c r="AI35" s="676"/>
      <c r="AJ35" s="676"/>
      <c r="AK35" s="676"/>
      <c r="AL35" s="645" t="s">
        <v>127</v>
      </c>
      <c r="AM35" s="646"/>
      <c r="AN35" s="646"/>
      <c r="AO35" s="677"/>
      <c r="AP35" s="235"/>
      <c r="AQ35" s="703" t="s">
        <v>323</v>
      </c>
      <c r="AR35" s="704"/>
      <c r="AS35" s="704"/>
      <c r="AT35" s="704"/>
      <c r="AU35" s="704"/>
      <c r="AV35" s="704"/>
      <c r="AW35" s="704"/>
      <c r="AX35" s="704"/>
      <c r="AY35" s="704"/>
      <c r="AZ35" s="704"/>
      <c r="BA35" s="704"/>
      <c r="BB35" s="704"/>
      <c r="BC35" s="704"/>
      <c r="BD35" s="704"/>
      <c r="BE35" s="704"/>
      <c r="BF35" s="705"/>
      <c r="BG35" s="703" t="s">
        <v>324</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9" t="s">
        <v>325</v>
      </c>
      <c r="CE35" s="686"/>
      <c r="CF35" s="686"/>
      <c r="CG35" s="686"/>
      <c r="CH35" s="686"/>
      <c r="CI35" s="686"/>
      <c r="CJ35" s="686"/>
      <c r="CK35" s="686"/>
      <c r="CL35" s="686"/>
      <c r="CM35" s="686"/>
      <c r="CN35" s="686"/>
      <c r="CO35" s="686"/>
      <c r="CP35" s="686"/>
      <c r="CQ35" s="687"/>
      <c r="CR35" s="642">
        <v>109359</v>
      </c>
      <c r="CS35" s="661"/>
      <c r="CT35" s="661"/>
      <c r="CU35" s="661"/>
      <c r="CV35" s="661"/>
      <c r="CW35" s="661"/>
      <c r="CX35" s="661"/>
      <c r="CY35" s="662"/>
      <c r="CZ35" s="645">
        <v>4.0999999999999996</v>
      </c>
      <c r="DA35" s="663"/>
      <c r="DB35" s="663"/>
      <c r="DC35" s="664"/>
      <c r="DD35" s="648">
        <v>83033</v>
      </c>
      <c r="DE35" s="661"/>
      <c r="DF35" s="661"/>
      <c r="DG35" s="661"/>
      <c r="DH35" s="661"/>
      <c r="DI35" s="661"/>
      <c r="DJ35" s="661"/>
      <c r="DK35" s="662"/>
      <c r="DL35" s="648">
        <v>48552</v>
      </c>
      <c r="DM35" s="661"/>
      <c r="DN35" s="661"/>
      <c r="DO35" s="661"/>
      <c r="DP35" s="661"/>
      <c r="DQ35" s="661"/>
      <c r="DR35" s="661"/>
      <c r="DS35" s="661"/>
      <c r="DT35" s="661"/>
      <c r="DU35" s="661"/>
      <c r="DV35" s="662"/>
      <c r="DW35" s="645">
        <v>3.5</v>
      </c>
      <c r="DX35" s="663"/>
      <c r="DY35" s="663"/>
      <c r="DZ35" s="663"/>
      <c r="EA35" s="663"/>
      <c r="EB35" s="663"/>
      <c r="EC35" s="681"/>
    </row>
    <row r="36" spans="2:133" ht="11.25" customHeight="1" x14ac:dyDescent="0.15">
      <c r="B36" s="639" t="s">
        <v>326</v>
      </c>
      <c r="C36" s="640"/>
      <c r="D36" s="640"/>
      <c r="E36" s="640"/>
      <c r="F36" s="640"/>
      <c r="G36" s="640"/>
      <c r="H36" s="640"/>
      <c r="I36" s="640"/>
      <c r="J36" s="640"/>
      <c r="K36" s="640"/>
      <c r="L36" s="640"/>
      <c r="M36" s="640"/>
      <c r="N36" s="640"/>
      <c r="O36" s="640"/>
      <c r="P36" s="640"/>
      <c r="Q36" s="641"/>
      <c r="R36" s="642">
        <v>71298</v>
      </c>
      <c r="S36" s="643"/>
      <c r="T36" s="643"/>
      <c r="U36" s="643"/>
      <c r="V36" s="643"/>
      <c r="W36" s="643"/>
      <c r="X36" s="643"/>
      <c r="Y36" s="644"/>
      <c r="Z36" s="675">
        <v>2.7</v>
      </c>
      <c r="AA36" s="675"/>
      <c r="AB36" s="675"/>
      <c r="AC36" s="675"/>
      <c r="AD36" s="676" t="s">
        <v>233</v>
      </c>
      <c r="AE36" s="676"/>
      <c r="AF36" s="676"/>
      <c r="AG36" s="676"/>
      <c r="AH36" s="676"/>
      <c r="AI36" s="676"/>
      <c r="AJ36" s="676"/>
      <c r="AK36" s="676"/>
      <c r="AL36" s="645" t="s">
        <v>233</v>
      </c>
      <c r="AM36" s="646"/>
      <c r="AN36" s="646"/>
      <c r="AO36" s="677"/>
      <c r="AP36" s="235"/>
      <c r="AQ36" s="694" t="s">
        <v>327</v>
      </c>
      <c r="AR36" s="695"/>
      <c r="AS36" s="695"/>
      <c r="AT36" s="695"/>
      <c r="AU36" s="695"/>
      <c r="AV36" s="695"/>
      <c r="AW36" s="695"/>
      <c r="AX36" s="695"/>
      <c r="AY36" s="696"/>
      <c r="AZ36" s="697">
        <v>129913</v>
      </c>
      <c r="BA36" s="698"/>
      <c r="BB36" s="698"/>
      <c r="BC36" s="698"/>
      <c r="BD36" s="698"/>
      <c r="BE36" s="698"/>
      <c r="BF36" s="699"/>
      <c r="BG36" s="700" t="s">
        <v>328</v>
      </c>
      <c r="BH36" s="701"/>
      <c r="BI36" s="701"/>
      <c r="BJ36" s="701"/>
      <c r="BK36" s="701"/>
      <c r="BL36" s="701"/>
      <c r="BM36" s="701"/>
      <c r="BN36" s="701"/>
      <c r="BO36" s="701"/>
      <c r="BP36" s="701"/>
      <c r="BQ36" s="701"/>
      <c r="BR36" s="701"/>
      <c r="BS36" s="701"/>
      <c r="BT36" s="701"/>
      <c r="BU36" s="702"/>
      <c r="BV36" s="697">
        <v>7483</v>
      </c>
      <c r="BW36" s="698"/>
      <c r="BX36" s="698"/>
      <c r="BY36" s="698"/>
      <c r="BZ36" s="698"/>
      <c r="CA36" s="698"/>
      <c r="CB36" s="699"/>
      <c r="CD36" s="689" t="s">
        <v>329</v>
      </c>
      <c r="CE36" s="686"/>
      <c r="CF36" s="686"/>
      <c r="CG36" s="686"/>
      <c r="CH36" s="686"/>
      <c r="CI36" s="686"/>
      <c r="CJ36" s="686"/>
      <c r="CK36" s="686"/>
      <c r="CL36" s="686"/>
      <c r="CM36" s="686"/>
      <c r="CN36" s="686"/>
      <c r="CO36" s="686"/>
      <c r="CP36" s="686"/>
      <c r="CQ36" s="687"/>
      <c r="CR36" s="642">
        <v>785399</v>
      </c>
      <c r="CS36" s="643"/>
      <c r="CT36" s="643"/>
      <c r="CU36" s="643"/>
      <c r="CV36" s="643"/>
      <c r="CW36" s="643"/>
      <c r="CX36" s="643"/>
      <c r="CY36" s="644"/>
      <c r="CZ36" s="645">
        <v>29.6</v>
      </c>
      <c r="DA36" s="663"/>
      <c r="DB36" s="663"/>
      <c r="DC36" s="664"/>
      <c r="DD36" s="648">
        <v>212415</v>
      </c>
      <c r="DE36" s="643"/>
      <c r="DF36" s="643"/>
      <c r="DG36" s="643"/>
      <c r="DH36" s="643"/>
      <c r="DI36" s="643"/>
      <c r="DJ36" s="643"/>
      <c r="DK36" s="644"/>
      <c r="DL36" s="648">
        <v>188506</v>
      </c>
      <c r="DM36" s="643"/>
      <c r="DN36" s="643"/>
      <c r="DO36" s="643"/>
      <c r="DP36" s="643"/>
      <c r="DQ36" s="643"/>
      <c r="DR36" s="643"/>
      <c r="DS36" s="643"/>
      <c r="DT36" s="643"/>
      <c r="DU36" s="643"/>
      <c r="DV36" s="644"/>
      <c r="DW36" s="645">
        <v>13.7</v>
      </c>
      <c r="DX36" s="663"/>
      <c r="DY36" s="663"/>
      <c r="DZ36" s="663"/>
      <c r="EA36" s="663"/>
      <c r="EB36" s="663"/>
      <c r="EC36" s="681"/>
    </row>
    <row r="37" spans="2:133" ht="11.25" customHeight="1" x14ac:dyDescent="0.15">
      <c r="B37" s="639" t="s">
        <v>330</v>
      </c>
      <c r="C37" s="640"/>
      <c r="D37" s="640"/>
      <c r="E37" s="640"/>
      <c r="F37" s="640"/>
      <c r="G37" s="640"/>
      <c r="H37" s="640"/>
      <c r="I37" s="640"/>
      <c r="J37" s="640"/>
      <c r="K37" s="640"/>
      <c r="L37" s="640"/>
      <c r="M37" s="640"/>
      <c r="N37" s="640"/>
      <c r="O37" s="640"/>
      <c r="P37" s="640"/>
      <c r="Q37" s="641"/>
      <c r="R37" s="642">
        <v>33867</v>
      </c>
      <c r="S37" s="643"/>
      <c r="T37" s="643"/>
      <c r="U37" s="643"/>
      <c r="V37" s="643"/>
      <c r="W37" s="643"/>
      <c r="X37" s="643"/>
      <c r="Y37" s="644"/>
      <c r="Z37" s="675">
        <v>1.3</v>
      </c>
      <c r="AA37" s="675"/>
      <c r="AB37" s="675"/>
      <c r="AC37" s="675"/>
      <c r="AD37" s="676" t="s">
        <v>127</v>
      </c>
      <c r="AE37" s="676"/>
      <c r="AF37" s="676"/>
      <c r="AG37" s="676"/>
      <c r="AH37" s="676"/>
      <c r="AI37" s="676"/>
      <c r="AJ37" s="676"/>
      <c r="AK37" s="676"/>
      <c r="AL37" s="645" t="s">
        <v>233</v>
      </c>
      <c r="AM37" s="646"/>
      <c r="AN37" s="646"/>
      <c r="AO37" s="677"/>
      <c r="AQ37" s="682" t="s">
        <v>331</v>
      </c>
      <c r="AR37" s="683"/>
      <c r="AS37" s="683"/>
      <c r="AT37" s="683"/>
      <c r="AU37" s="683"/>
      <c r="AV37" s="683"/>
      <c r="AW37" s="683"/>
      <c r="AX37" s="683"/>
      <c r="AY37" s="684"/>
      <c r="AZ37" s="642">
        <v>38532</v>
      </c>
      <c r="BA37" s="643"/>
      <c r="BB37" s="643"/>
      <c r="BC37" s="643"/>
      <c r="BD37" s="661"/>
      <c r="BE37" s="661"/>
      <c r="BF37" s="685"/>
      <c r="BG37" s="689" t="s">
        <v>332</v>
      </c>
      <c r="BH37" s="686"/>
      <c r="BI37" s="686"/>
      <c r="BJ37" s="686"/>
      <c r="BK37" s="686"/>
      <c r="BL37" s="686"/>
      <c r="BM37" s="686"/>
      <c r="BN37" s="686"/>
      <c r="BO37" s="686"/>
      <c r="BP37" s="686"/>
      <c r="BQ37" s="686"/>
      <c r="BR37" s="686"/>
      <c r="BS37" s="686"/>
      <c r="BT37" s="686"/>
      <c r="BU37" s="687"/>
      <c r="BV37" s="642">
        <v>5036</v>
      </c>
      <c r="BW37" s="643"/>
      <c r="BX37" s="643"/>
      <c r="BY37" s="643"/>
      <c r="BZ37" s="643"/>
      <c r="CA37" s="643"/>
      <c r="CB37" s="688"/>
      <c r="CD37" s="689" t="s">
        <v>333</v>
      </c>
      <c r="CE37" s="686"/>
      <c r="CF37" s="686"/>
      <c r="CG37" s="686"/>
      <c r="CH37" s="686"/>
      <c r="CI37" s="686"/>
      <c r="CJ37" s="686"/>
      <c r="CK37" s="686"/>
      <c r="CL37" s="686"/>
      <c r="CM37" s="686"/>
      <c r="CN37" s="686"/>
      <c r="CO37" s="686"/>
      <c r="CP37" s="686"/>
      <c r="CQ37" s="687"/>
      <c r="CR37" s="642">
        <v>147786</v>
      </c>
      <c r="CS37" s="661"/>
      <c r="CT37" s="661"/>
      <c r="CU37" s="661"/>
      <c r="CV37" s="661"/>
      <c r="CW37" s="661"/>
      <c r="CX37" s="661"/>
      <c r="CY37" s="662"/>
      <c r="CZ37" s="645">
        <v>5.6</v>
      </c>
      <c r="DA37" s="663"/>
      <c r="DB37" s="663"/>
      <c r="DC37" s="664"/>
      <c r="DD37" s="648">
        <v>106532</v>
      </c>
      <c r="DE37" s="661"/>
      <c r="DF37" s="661"/>
      <c r="DG37" s="661"/>
      <c r="DH37" s="661"/>
      <c r="DI37" s="661"/>
      <c r="DJ37" s="661"/>
      <c r="DK37" s="662"/>
      <c r="DL37" s="648">
        <v>106532</v>
      </c>
      <c r="DM37" s="661"/>
      <c r="DN37" s="661"/>
      <c r="DO37" s="661"/>
      <c r="DP37" s="661"/>
      <c r="DQ37" s="661"/>
      <c r="DR37" s="661"/>
      <c r="DS37" s="661"/>
      <c r="DT37" s="661"/>
      <c r="DU37" s="661"/>
      <c r="DV37" s="662"/>
      <c r="DW37" s="645">
        <v>7.8</v>
      </c>
      <c r="DX37" s="663"/>
      <c r="DY37" s="663"/>
      <c r="DZ37" s="663"/>
      <c r="EA37" s="663"/>
      <c r="EB37" s="663"/>
      <c r="EC37" s="681"/>
    </row>
    <row r="38" spans="2:133" ht="11.25" customHeight="1" x14ac:dyDescent="0.15">
      <c r="B38" s="639" t="s">
        <v>334</v>
      </c>
      <c r="C38" s="640"/>
      <c r="D38" s="640"/>
      <c r="E38" s="640"/>
      <c r="F38" s="640"/>
      <c r="G38" s="640"/>
      <c r="H38" s="640"/>
      <c r="I38" s="640"/>
      <c r="J38" s="640"/>
      <c r="K38" s="640"/>
      <c r="L38" s="640"/>
      <c r="M38" s="640"/>
      <c r="N38" s="640"/>
      <c r="O38" s="640"/>
      <c r="P38" s="640"/>
      <c r="Q38" s="641"/>
      <c r="R38" s="642">
        <v>48974</v>
      </c>
      <c r="S38" s="643"/>
      <c r="T38" s="643"/>
      <c r="U38" s="643"/>
      <c r="V38" s="643"/>
      <c r="W38" s="643"/>
      <c r="X38" s="643"/>
      <c r="Y38" s="644"/>
      <c r="Z38" s="675">
        <v>1.8</v>
      </c>
      <c r="AA38" s="675"/>
      <c r="AB38" s="675"/>
      <c r="AC38" s="675"/>
      <c r="AD38" s="676">
        <v>4</v>
      </c>
      <c r="AE38" s="676"/>
      <c r="AF38" s="676"/>
      <c r="AG38" s="676"/>
      <c r="AH38" s="676"/>
      <c r="AI38" s="676"/>
      <c r="AJ38" s="676"/>
      <c r="AK38" s="676"/>
      <c r="AL38" s="645">
        <v>0</v>
      </c>
      <c r="AM38" s="646"/>
      <c r="AN38" s="646"/>
      <c r="AO38" s="677"/>
      <c r="AQ38" s="682" t="s">
        <v>335</v>
      </c>
      <c r="AR38" s="683"/>
      <c r="AS38" s="683"/>
      <c r="AT38" s="683"/>
      <c r="AU38" s="683"/>
      <c r="AV38" s="683"/>
      <c r="AW38" s="683"/>
      <c r="AX38" s="683"/>
      <c r="AY38" s="684"/>
      <c r="AZ38" s="642">
        <v>37780</v>
      </c>
      <c r="BA38" s="643"/>
      <c r="BB38" s="643"/>
      <c r="BC38" s="643"/>
      <c r="BD38" s="661"/>
      <c r="BE38" s="661"/>
      <c r="BF38" s="685"/>
      <c r="BG38" s="689" t="s">
        <v>336</v>
      </c>
      <c r="BH38" s="686"/>
      <c r="BI38" s="686"/>
      <c r="BJ38" s="686"/>
      <c r="BK38" s="686"/>
      <c r="BL38" s="686"/>
      <c r="BM38" s="686"/>
      <c r="BN38" s="686"/>
      <c r="BO38" s="686"/>
      <c r="BP38" s="686"/>
      <c r="BQ38" s="686"/>
      <c r="BR38" s="686"/>
      <c r="BS38" s="686"/>
      <c r="BT38" s="686"/>
      <c r="BU38" s="687"/>
      <c r="BV38" s="642">
        <v>139</v>
      </c>
      <c r="BW38" s="643"/>
      <c r="BX38" s="643"/>
      <c r="BY38" s="643"/>
      <c r="BZ38" s="643"/>
      <c r="CA38" s="643"/>
      <c r="CB38" s="688"/>
      <c r="CD38" s="689" t="s">
        <v>337</v>
      </c>
      <c r="CE38" s="686"/>
      <c r="CF38" s="686"/>
      <c r="CG38" s="686"/>
      <c r="CH38" s="686"/>
      <c r="CI38" s="686"/>
      <c r="CJ38" s="686"/>
      <c r="CK38" s="686"/>
      <c r="CL38" s="686"/>
      <c r="CM38" s="686"/>
      <c r="CN38" s="686"/>
      <c r="CO38" s="686"/>
      <c r="CP38" s="686"/>
      <c r="CQ38" s="687"/>
      <c r="CR38" s="642">
        <v>129913</v>
      </c>
      <c r="CS38" s="643"/>
      <c r="CT38" s="643"/>
      <c r="CU38" s="643"/>
      <c r="CV38" s="643"/>
      <c r="CW38" s="643"/>
      <c r="CX38" s="643"/>
      <c r="CY38" s="644"/>
      <c r="CZ38" s="645">
        <v>4.9000000000000004</v>
      </c>
      <c r="DA38" s="663"/>
      <c r="DB38" s="663"/>
      <c r="DC38" s="664"/>
      <c r="DD38" s="648">
        <v>120384</v>
      </c>
      <c r="DE38" s="643"/>
      <c r="DF38" s="643"/>
      <c r="DG38" s="643"/>
      <c r="DH38" s="643"/>
      <c r="DI38" s="643"/>
      <c r="DJ38" s="643"/>
      <c r="DK38" s="644"/>
      <c r="DL38" s="648">
        <v>120384</v>
      </c>
      <c r="DM38" s="643"/>
      <c r="DN38" s="643"/>
      <c r="DO38" s="643"/>
      <c r="DP38" s="643"/>
      <c r="DQ38" s="643"/>
      <c r="DR38" s="643"/>
      <c r="DS38" s="643"/>
      <c r="DT38" s="643"/>
      <c r="DU38" s="643"/>
      <c r="DV38" s="644"/>
      <c r="DW38" s="645">
        <v>8.8000000000000007</v>
      </c>
      <c r="DX38" s="663"/>
      <c r="DY38" s="663"/>
      <c r="DZ38" s="663"/>
      <c r="EA38" s="663"/>
      <c r="EB38" s="663"/>
      <c r="EC38" s="681"/>
    </row>
    <row r="39" spans="2:133" ht="11.25" customHeight="1" x14ac:dyDescent="0.15">
      <c r="B39" s="639" t="s">
        <v>338</v>
      </c>
      <c r="C39" s="640"/>
      <c r="D39" s="640"/>
      <c r="E39" s="640"/>
      <c r="F39" s="640"/>
      <c r="G39" s="640"/>
      <c r="H39" s="640"/>
      <c r="I39" s="640"/>
      <c r="J39" s="640"/>
      <c r="K39" s="640"/>
      <c r="L39" s="640"/>
      <c r="M39" s="640"/>
      <c r="N39" s="640"/>
      <c r="O39" s="640"/>
      <c r="P39" s="640"/>
      <c r="Q39" s="641"/>
      <c r="R39" s="642">
        <v>295082</v>
      </c>
      <c r="S39" s="643"/>
      <c r="T39" s="643"/>
      <c r="U39" s="643"/>
      <c r="V39" s="643"/>
      <c r="W39" s="643"/>
      <c r="X39" s="643"/>
      <c r="Y39" s="644"/>
      <c r="Z39" s="675">
        <v>11</v>
      </c>
      <c r="AA39" s="675"/>
      <c r="AB39" s="675"/>
      <c r="AC39" s="675"/>
      <c r="AD39" s="676" t="s">
        <v>127</v>
      </c>
      <c r="AE39" s="676"/>
      <c r="AF39" s="676"/>
      <c r="AG39" s="676"/>
      <c r="AH39" s="676"/>
      <c r="AI39" s="676"/>
      <c r="AJ39" s="676"/>
      <c r="AK39" s="676"/>
      <c r="AL39" s="645" t="s">
        <v>127</v>
      </c>
      <c r="AM39" s="646"/>
      <c r="AN39" s="646"/>
      <c r="AO39" s="677"/>
      <c r="AQ39" s="682" t="s">
        <v>339</v>
      </c>
      <c r="AR39" s="683"/>
      <c r="AS39" s="683"/>
      <c r="AT39" s="683"/>
      <c r="AU39" s="683"/>
      <c r="AV39" s="683"/>
      <c r="AW39" s="683"/>
      <c r="AX39" s="683"/>
      <c r="AY39" s="684"/>
      <c r="AZ39" s="642" t="s">
        <v>127</v>
      </c>
      <c r="BA39" s="643"/>
      <c r="BB39" s="643"/>
      <c r="BC39" s="643"/>
      <c r="BD39" s="661"/>
      <c r="BE39" s="661"/>
      <c r="BF39" s="685"/>
      <c r="BG39" s="689" t="s">
        <v>340</v>
      </c>
      <c r="BH39" s="686"/>
      <c r="BI39" s="686"/>
      <c r="BJ39" s="686"/>
      <c r="BK39" s="686"/>
      <c r="BL39" s="686"/>
      <c r="BM39" s="686"/>
      <c r="BN39" s="686"/>
      <c r="BO39" s="686"/>
      <c r="BP39" s="686"/>
      <c r="BQ39" s="686"/>
      <c r="BR39" s="686"/>
      <c r="BS39" s="686"/>
      <c r="BT39" s="686"/>
      <c r="BU39" s="687"/>
      <c r="BV39" s="642">
        <v>202</v>
      </c>
      <c r="BW39" s="643"/>
      <c r="BX39" s="643"/>
      <c r="BY39" s="643"/>
      <c r="BZ39" s="643"/>
      <c r="CA39" s="643"/>
      <c r="CB39" s="688"/>
      <c r="CD39" s="689" t="s">
        <v>341</v>
      </c>
      <c r="CE39" s="686"/>
      <c r="CF39" s="686"/>
      <c r="CG39" s="686"/>
      <c r="CH39" s="686"/>
      <c r="CI39" s="686"/>
      <c r="CJ39" s="686"/>
      <c r="CK39" s="686"/>
      <c r="CL39" s="686"/>
      <c r="CM39" s="686"/>
      <c r="CN39" s="686"/>
      <c r="CO39" s="686"/>
      <c r="CP39" s="686"/>
      <c r="CQ39" s="687"/>
      <c r="CR39" s="642">
        <v>123192</v>
      </c>
      <c r="CS39" s="661"/>
      <c r="CT39" s="661"/>
      <c r="CU39" s="661"/>
      <c r="CV39" s="661"/>
      <c r="CW39" s="661"/>
      <c r="CX39" s="661"/>
      <c r="CY39" s="662"/>
      <c r="CZ39" s="645">
        <v>4.5999999999999996</v>
      </c>
      <c r="DA39" s="663"/>
      <c r="DB39" s="663"/>
      <c r="DC39" s="664"/>
      <c r="DD39" s="648">
        <v>89160</v>
      </c>
      <c r="DE39" s="661"/>
      <c r="DF39" s="661"/>
      <c r="DG39" s="661"/>
      <c r="DH39" s="661"/>
      <c r="DI39" s="661"/>
      <c r="DJ39" s="661"/>
      <c r="DK39" s="662"/>
      <c r="DL39" s="648" t="s">
        <v>127</v>
      </c>
      <c r="DM39" s="661"/>
      <c r="DN39" s="661"/>
      <c r="DO39" s="661"/>
      <c r="DP39" s="661"/>
      <c r="DQ39" s="661"/>
      <c r="DR39" s="661"/>
      <c r="DS39" s="661"/>
      <c r="DT39" s="661"/>
      <c r="DU39" s="661"/>
      <c r="DV39" s="662"/>
      <c r="DW39" s="645" t="s">
        <v>233</v>
      </c>
      <c r="DX39" s="663"/>
      <c r="DY39" s="663"/>
      <c r="DZ39" s="663"/>
      <c r="EA39" s="663"/>
      <c r="EB39" s="663"/>
      <c r="EC39" s="681"/>
    </row>
    <row r="40" spans="2:133" ht="11.25" customHeight="1" x14ac:dyDescent="0.15">
      <c r="B40" s="639" t="s">
        <v>342</v>
      </c>
      <c r="C40" s="640"/>
      <c r="D40" s="640"/>
      <c r="E40" s="640"/>
      <c r="F40" s="640"/>
      <c r="G40" s="640"/>
      <c r="H40" s="640"/>
      <c r="I40" s="640"/>
      <c r="J40" s="640"/>
      <c r="K40" s="640"/>
      <c r="L40" s="640"/>
      <c r="M40" s="640"/>
      <c r="N40" s="640"/>
      <c r="O40" s="640"/>
      <c r="P40" s="640"/>
      <c r="Q40" s="641"/>
      <c r="R40" s="642" t="s">
        <v>233</v>
      </c>
      <c r="S40" s="643"/>
      <c r="T40" s="643"/>
      <c r="U40" s="643"/>
      <c r="V40" s="643"/>
      <c r="W40" s="643"/>
      <c r="X40" s="643"/>
      <c r="Y40" s="644"/>
      <c r="Z40" s="675" t="s">
        <v>233</v>
      </c>
      <c r="AA40" s="675"/>
      <c r="AB40" s="675"/>
      <c r="AC40" s="675"/>
      <c r="AD40" s="676" t="s">
        <v>233</v>
      </c>
      <c r="AE40" s="676"/>
      <c r="AF40" s="676"/>
      <c r="AG40" s="676"/>
      <c r="AH40" s="676"/>
      <c r="AI40" s="676"/>
      <c r="AJ40" s="676"/>
      <c r="AK40" s="676"/>
      <c r="AL40" s="645" t="s">
        <v>233</v>
      </c>
      <c r="AM40" s="646"/>
      <c r="AN40" s="646"/>
      <c r="AO40" s="677"/>
      <c r="AQ40" s="682" t="s">
        <v>343</v>
      </c>
      <c r="AR40" s="683"/>
      <c r="AS40" s="683"/>
      <c r="AT40" s="683"/>
      <c r="AU40" s="683"/>
      <c r="AV40" s="683"/>
      <c r="AW40" s="683"/>
      <c r="AX40" s="683"/>
      <c r="AY40" s="684"/>
      <c r="AZ40" s="642" t="s">
        <v>233</v>
      </c>
      <c r="BA40" s="643"/>
      <c r="BB40" s="643"/>
      <c r="BC40" s="643"/>
      <c r="BD40" s="661"/>
      <c r="BE40" s="661"/>
      <c r="BF40" s="685"/>
      <c r="BG40" s="690" t="s">
        <v>344</v>
      </c>
      <c r="BH40" s="691"/>
      <c r="BI40" s="691"/>
      <c r="BJ40" s="691"/>
      <c r="BK40" s="691"/>
      <c r="BL40" s="236"/>
      <c r="BM40" s="686" t="s">
        <v>345</v>
      </c>
      <c r="BN40" s="686"/>
      <c r="BO40" s="686"/>
      <c r="BP40" s="686"/>
      <c r="BQ40" s="686"/>
      <c r="BR40" s="686"/>
      <c r="BS40" s="686"/>
      <c r="BT40" s="686"/>
      <c r="BU40" s="687"/>
      <c r="BV40" s="642">
        <v>106</v>
      </c>
      <c r="BW40" s="643"/>
      <c r="BX40" s="643"/>
      <c r="BY40" s="643"/>
      <c r="BZ40" s="643"/>
      <c r="CA40" s="643"/>
      <c r="CB40" s="688"/>
      <c r="CD40" s="689" t="s">
        <v>346</v>
      </c>
      <c r="CE40" s="686"/>
      <c r="CF40" s="686"/>
      <c r="CG40" s="686"/>
      <c r="CH40" s="686"/>
      <c r="CI40" s="686"/>
      <c r="CJ40" s="686"/>
      <c r="CK40" s="686"/>
      <c r="CL40" s="686"/>
      <c r="CM40" s="686"/>
      <c r="CN40" s="686"/>
      <c r="CO40" s="686"/>
      <c r="CP40" s="686"/>
      <c r="CQ40" s="687"/>
      <c r="CR40" s="642">
        <v>20000</v>
      </c>
      <c r="CS40" s="643"/>
      <c r="CT40" s="643"/>
      <c r="CU40" s="643"/>
      <c r="CV40" s="643"/>
      <c r="CW40" s="643"/>
      <c r="CX40" s="643"/>
      <c r="CY40" s="644"/>
      <c r="CZ40" s="645">
        <v>0.8</v>
      </c>
      <c r="DA40" s="663"/>
      <c r="DB40" s="663"/>
      <c r="DC40" s="664"/>
      <c r="DD40" s="648" t="s">
        <v>233</v>
      </c>
      <c r="DE40" s="643"/>
      <c r="DF40" s="643"/>
      <c r="DG40" s="643"/>
      <c r="DH40" s="643"/>
      <c r="DI40" s="643"/>
      <c r="DJ40" s="643"/>
      <c r="DK40" s="644"/>
      <c r="DL40" s="648" t="s">
        <v>233</v>
      </c>
      <c r="DM40" s="643"/>
      <c r="DN40" s="643"/>
      <c r="DO40" s="643"/>
      <c r="DP40" s="643"/>
      <c r="DQ40" s="643"/>
      <c r="DR40" s="643"/>
      <c r="DS40" s="643"/>
      <c r="DT40" s="643"/>
      <c r="DU40" s="643"/>
      <c r="DV40" s="644"/>
      <c r="DW40" s="645" t="s">
        <v>233</v>
      </c>
      <c r="DX40" s="663"/>
      <c r="DY40" s="663"/>
      <c r="DZ40" s="663"/>
      <c r="EA40" s="663"/>
      <c r="EB40" s="663"/>
      <c r="EC40" s="681"/>
    </row>
    <row r="41" spans="2:133" ht="11.25" customHeight="1" x14ac:dyDescent="0.15">
      <c r="B41" s="639" t="s">
        <v>347</v>
      </c>
      <c r="C41" s="640"/>
      <c r="D41" s="640"/>
      <c r="E41" s="640"/>
      <c r="F41" s="640"/>
      <c r="G41" s="640"/>
      <c r="H41" s="640"/>
      <c r="I41" s="640"/>
      <c r="J41" s="640"/>
      <c r="K41" s="640"/>
      <c r="L41" s="640"/>
      <c r="M41" s="640"/>
      <c r="N41" s="640"/>
      <c r="O41" s="640"/>
      <c r="P41" s="640"/>
      <c r="Q41" s="641"/>
      <c r="R41" s="642" t="s">
        <v>127</v>
      </c>
      <c r="S41" s="643"/>
      <c r="T41" s="643"/>
      <c r="U41" s="643"/>
      <c r="V41" s="643"/>
      <c r="W41" s="643"/>
      <c r="X41" s="643"/>
      <c r="Y41" s="644"/>
      <c r="Z41" s="675" t="s">
        <v>233</v>
      </c>
      <c r="AA41" s="675"/>
      <c r="AB41" s="675"/>
      <c r="AC41" s="675"/>
      <c r="AD41" s="676" t="s">
        <v>127</v>
      </c>
      <c r="AE41" s="676"/>
      <c r="AF41" s="676"/>
      <c r="AG41" s="676"/>
      <c r="AH41" s="676"/>
      <c r="AI41" s="676"/>
      <c r="AJ41" s="676"/>
      <c r="AK41" s="676"/>
      <c r="AL41" s="645" t="s">
        <v>127</v>
      </c>
      <c r="AM41" s="646"/>
      <c r="AN41" s="646"/>
      <c r="AO41" s="677"/>
      <c r="AQ41" s="682" t="s">
        <v>348</v>
      </c>
      <c r="AR41" s="683"/>
      <c r="AS41" s="683"/>
      <c r="AT41" s="683"/>
      <c r="AU41" s="683"/>
      <c r="AV41" s="683"/>
      <c r="AW41" s="683"/>
      <c r="AX41" s="683"/>
      <c r="AY41" s="684"/>
      <c r="AZ41" s="642">
        <v>14849</v>
      </c>
      <c r="BA41" s="643"/>
      <c r="BB41" s="643"/>
      <c r="BC41" s="643"/>
      <c r="BD41" s="661"/>
      <c r="BE41" s="661"/>
      <c r="BF41" s="685"/>
      <c r="BG41" s="690"/>
      <c r="BH41" s="691"/>
      <c r="BI41" s="691"/>
      <c r="BJ41" s="691"/>
      <c r="BK41" s="691"/>
      <c r="BL41" s="236"/>
      <c r="BM41" s="686" t="s">
        <v>349</v>
      </c>
      <c r="BN41" s="686"/>
      <c r="BO41" s="686"/>
      <c r="BP41" s="686"/>
      <c r="BQ41" s="686"/>
      <c r="BR41" s="686"/>
      <c r="BS41" s="686"/>
      <c r="BT41" s="686"/>
      <c r="BU41" s="687"/>
      <c r="BV41" s="642">
        <v>11</v>
      </c>
      <c r="BW41" s="643"/>
      <c r="BX41" s="643"/>
      <c r="BY41" s="643"/>
      <c r="BZ41" s="643"/>
      <c r="CA41" s="643"/>
      <c r="CB41" s="688"/>
      <c r="CD41" s="689" t="s">
        <v>350</v>
      </c>
      <c r="CE41" s="686"/>
      <c r="CF41" s="686"/>
      <c r="CG41" s="686"/>
      <c r="CH41" s="686"/>
      <c r="CI41" s="686"/>
      <c r="CJ41" s="686"/>
      <c r="CK41" s="686"/>
      <c r="CL41" s="686"/>
      <c r="CM41" s="686"/>
      <c r="CN41" s="686"/>
      <c r="CO41" s="686"/>
      <c r="CP41" s="686"/>
      <c r="CQ41" s="687"/>
      <c r="CR41" s="642" t="s">
        <v>233</v>
      </c>
      <c r="CS41" s="661"/>
      <c r="CT41" s="661"/>
      <c r="CU41" s="661"/>
      <c r="CV41" s="661"/>
      <c r="CW41" s="661"/>
      <c r="CX41" s="661"/>
      <c r="CY41" s="662"/>
      <c r="CZ41" s="645" t="s">
        <v>127</v>
      </c>
      <c r="DA41" s="663"/>
      <c r="DB41" s="663"/>
      <c r="DC41" s="664"/>
      <c r="DD41" s="648" t="s">
        <v>233</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15">
      <c r="B42" s="639" t="s">
        <v>351</v>
      </c>
      <c r="C42" s="640"/>
      <c r="D42" s="640"/>
      <c r="E42" s="640"/>
      <c r="F42" s="640"/>
      <c r="G42" s="640"/>
      <c r="H42" s="640"/>
      <c r="I42" s="640"/>
      <c r="J42" s="640"/>
      <c r="K42" s="640"/>
      <c r="L42" s="640"/>
      <c r="M42" s="640"/>
      <c r="N42" s="640"/>
      <c r="O42" s="640"/>
      <c r="P42" s="640"/>
      <c r="Q42" s="641"/>
      <c r="R42" s="642">
        <v>1582</v>
      </c>
      <c r="S42" s="643"/>
      <c r="T42" s="643"/>
      <c r="U42" s="643"/>
      <c r="V42" s="643"/>
      <c r="W42" s="643"/>
      <c r="X42" s="643"/>
      <c r="Y42" s="644"/>
      <c r="Z42" s="675">
        <v>0.1</v>
      </c>
      <c r="AA42" s="675"/>
      <c r="AB42" s="675"/>
      <c r="AC42" s="675"/>
      <c r="AD42" s="676" t="s">
        <v>127</v>
      </c>
      <c r="AE42" s="676"/>
      <c r="AF42" s="676"/>
      <c r="AG42" s="676"/>
      <c r="AH42" s="676"/>
      <c r="AI42" s="676"/>
      <c r="AJ42" s="676"/>
      <c r="AK42" s="676"/>
      <c r="AL42" s="645" t="s">
        <v>127</v>
      </c>
      <c r="AM42" s="646"/>
      <c r="AN42" s="646"/>
      <c r="AO42" s="677"/>
      <c r="AQ42" s="678" t="s">
        <v>352</v>
      </c>
      <c r="AR42" s="679"/>
      <c r="AS42" s="679"/>
      <c r="AT42" s="679"/>
      <c r="AU42" s="679"/>
      <c r="AV42" s="679"/>
      <c r="AW42" s="679"/>
      <c r="AX42" s="679"/>
      <c r="AY42" s="680"/>
      <c r="AZ42" s="626">
        <v>38752</v>
      </c>
      <c r="BA42" s="665"/>
      <c r="BB42" s="665"/>
      <c r="BC42" s="665"/>
      <c r="BD42" s="627"/>
      <c r="BE42" s="627"/>
      <c r="BF42" s="671"/>
      <c r="BG42" s="692"/>
      <c r="BH42" s="693"/>
      <c r="BI42" s="693"/>
      <c r="BJ42" s="693"/>
      <c r="BK42" s="693"/>
      <c r="BL42" s="237"/>
      <c r="BM42" s="672" t="s">
        <v>353</v>
      </c>
      <c r="BN42" s="672"/>
      <c r="BO42" s="672"/>
      <c r="BP42" s="672"/>
      <c r="BQ42" s="672"/>
      <c r="BR42" s="672"/>
      <c r="BS42" s="672"/>
      <c r="BT42" s="672"/>
      <c r="BU42" s="673"/>
      <c r="BV42" s="626">
        <v>248</v>
      </c>
      <c r="BW42" s="665"/>
      <c r="BX42" s="665"/>
      <c r="BY42" s="665"/>
      <c r="BZ42" s="665"/>
      <c r="CA42" s="665"/>
      <c r="CB42" s="674"/>
      <c r="CD42" s="639" t="s">
        <v>354</v>
      </c>
      <c r="CE42" s="640"/>
      <c r="CF42" s="640"/>
      <c r="CG42" s="640"/>
      <c r="CH42" s="640"/>
      <c r="CI42" s="640"/>
      <c r="CJ42" s="640"/>
      <c r="CK42" s="640"/>
      <c r="CL42" s="640"/>
      <c r="CM42" s="640"/>
      <c r="CN42" s="640"/>
      <c r="CO42" s="640"/>
      <c r="CP42" s="640"/>
      <c r="CQ42" s="641"/>
      <c r="CR42" s="642">
        <v>217232</v>
      </c>
      <c r="CS42" s="643"/>
      <c r="CT42" s="643"/>
      <c r="CU42" s="643"/>
      <c r="CV42" s="643"/>
      <c r="CW42" s="643"/>
      <c r="CX42" s="643"/>
      <c r="CY42" s="644"/>
      <c r="CZ42" s="645">
        <v>8.1999999999999993</v>
      </c>
      <c r="DA42" s="646"/>
      <c r="DB42" s="646"/>
      <c r="DC42" s="647"/>
      <c r="DD42" s="648">
        <v>67612</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15">
      <c r="B43" s="623" t="s">
        <v>355</v>
      </c>
      <c r="C43" s="624"/>
      <c r="D43" s="624"/>
      <c r="E43" s="624"/>
      <c r="F43" s="624"/>
      <c r="G43" s="624"/>
      <c r="H43" s="624"/>
      <c r="I43" s="624"/>
      <c r="J43" s="624"/>
      <c r="K43" s="624"/>
      <c r="L43" s="624"/>
      <c r="M43" s="624"/>
      <c r="N43" s="624"/>
      <c r="O43" s="624"/>
      <c r="P43" s="624"/>
      <c r="Q43" s="625"/>
      <c r="R43" s="626">
        <v>2679506</v>
      </c>
      <c r="S43" s="665"/>
      <c r="T43" s="665"/>
      <c r="U43" s="665"/>
      <c r="V43" s="665"/>
      <c r="W43" s="665"/>
      <c r="X43" s="665"/>
      <c r="Y43" s="666"/>
      <c r="Z43" s="667">
        <v>100</v>
      </c>
      <c r="AA43" s="667"/>
      <c r="AB43" s="667"/>
      <c r="AC43" s="667"/>
      <c r="AD43" s="668">
        <v>1370031</v>
      </c>
      <c r="AE43" s="668"/>
      <c r="AF43" s="668"/>
      <c r="AG43" s="668"/>
      <c r="AH43" s="668"/>
      <c r="AI43" s="668"/>
      <c r="AJ43" s="668"/>
      <c r="AK43" s="668"/>
      <c r="AL43" s="629">
        <v>100</v>
      </c>
      <c r="AM43" s="669"/>
      <c r="AN43" s="669"/>
      <c r="AO43" s="670"/>
      <c r="BV43" s="238"/>
      <c r="BW43" s="238"/>
      <c r="BX43" s="238"/>
      <c r="BY43" s="238"/>
      <c r="BZ43" s="238"/>
      <c r="CA43" s="238"/>
      <c r="CB43" s="238"/>
      <c r="CD43" s="639" t="s">
        <v>356</v>
      </c>
      <c r="CE43" s="640"/>
      <c r="CF43" s="640"/>
      <c r="CG43" s="640"/>
      <c r="CH43" s="640"/>
      <c r="CI43" s="640"/>
      <c r="CJ43" s="640"/>
      <c r="CK43" s="640"/>
      <c r="CL43" s="640"/>
      <c r="CM43" s="640"/>
      <c r="CN43" s="640"/>
      <c r="CO43" s="640"/>
      <c r="CP43" s="640"/>
      <c r="CQ43" s="641"/>
      <c r="CR43" s="642" t="s">
        <v>233</v>
      </c>
      <c r="CS43" s="661"/>
      <c r="CT43" s="661"/>
      <c r="CU43" s="661"/>
      <c r="CV43" s="661"/>
      <c r="CW43" s="661"/>
      <c r="CX43" s="661"/>
      <c r="CY43" s="662"/>
      <c r="CZ43" s="645" t="s">
        <v>127</v>
      </c>
      <c r="DA43" s="663"/>
      <c r="DB43" s="663"/>
      <c r="DC43" s="664"/>
      <c r="DD43" s="648" t="s">
        <v>127</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303</v>
      </c>
      <c r="CE44" s="656"/>
      <c r="CF44" s="639" t="s">
        <v>357</v>
      </c>
      <c r="CG44" s="640"/>
      <c r="CH44" s="640"/>
      <c r="CI44" s="640"/>
      <c r="CJ44" s="640"/>
      <c r="CK44" s="640"/>
      <c r="CL44" s="640"/>
      <c r="CM44" s="640"/>
      <c r="CN44" s="640"/>
      <c r="CO44" s="640"/>
      <c r="CP44" s="640"/>
      <c r="CQ44" s="641"/>
      <c r="CR44" s="642">
        <v>217232</v>
      </c>
      <c r="CS44" s="643"/>
      <c r="CT44" s="643"/>
      <c r="CU44" s="643"/>
      <c r="CV44" s="643"/>
      <c r="CW44" s="643"/>
      <c r="CX44" s="643"/>
      <c r="CY44" s="644"/>
      <c r="CZ44" s="645">
        <v>8.1999999999999993</v>
      </c>
      <c r="DA44" s="646"/>
      <c r="DB44" s="646"/>
      <c r="DC44" s="647"/>
      <c r="DD44" s="648">
        <v>67612</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15">
      <c r="B45" s="240" t="s">
        <v>358</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359</v>
      </c>
      <c r="CG45" s="640"/>
      <c r="CH45" s="640"/>
      <c r="CI45" s="640"/>
      <c r="CJ45" s="640"/>
      <c r="CK45" s="640"/>
      <c r="CL45" s="640"/>
      <c r="CM45" s="640"/>
      <c r="CN45" s="640"/>
      <c r="CO45" s="640"/>
      <c r="CP45" s="640"/>
      <c r="CQ45" s="641"/>
      <c r="CR45" s="642">
        <v>115227</v>
      </c>
      <c r="CS45" s="661"/>
      <c r="CT45" s="661"/>
      <c r="CU45" s="661"/>
      <c r="CV45" s="661"/>
      <c r="CW45" s="661"/>
      <c r="CX45" s="661"/>
      <c r="CY45" s="662"/>
      <c r="CZ45" s="645">
        <v>4.3</v>
      </c>
      <c r="DA45" s="663"/>
      <c r="DB45" s="663"/>
      <c r="DC45" s="664"/>
      <c r="DD45" s="648">
        <v>7814</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15">
      <c r="B46" s="241" t="s">
        <v>360</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361</v>
      </c>
      <c r="CG46" s="640"/>
      <c r="CH46" s="640"/>
      <c r="CI46" s="640"/>
      <c r="CJ46" s="640"/>
      <c r="CK46" s="640"/>
      <c r="CL46" s="640"/>
      <c r="CM46" s="640"/>
      <c r="CN46" s="640"/>
      <c r="CO46" s="640"/>
      <c r="CP46" s="640"/>
      <c r="CQ46" s="641"/>
      <c r="CR46" s="642">
        <v>102005</v>
      </c>
      <c r="CS46" s="643"/>
      <c r="CT46" s="643"/>
      <c r="CU46" s="643"/>
      <c r="CV46" s="643"/>
      <c r="CW46" s="643"/>
      <c r="CX46" s="643"/>
      <c r="CY46" s="644"/>
      <c r="CZ46" s="645">
        <v>3.8</v>
      </c>
      <c r="DA46" s="646"/>
      <c r="DB46" s="646"/>
      <c r="DC46" s="647"/>
      <c r="DD46" s="648">
        <v>59798</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15">
      <c r="B47" s="242" t="s">
        <v>362</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363</v>
      </c>
      <c r="CG47" s="640"/>
      <c r="CH47" s="640"/>
      <c r="CI47" s="640"/>
      <c r="CJ47" s="640"/>
      <c r="CK47" s="640"/>
      <c r="CL47" s="640"/>
      <c r="CM47" s="640"/>
      <c r="CN47" s="640"/>
      <c r="CO47" s="640"/>
      <c r="CP47" s="640"/>
      <c r="CQ47" s="641"/>
      <c r="CR47" s="642" t="s">
        <v>127</v>
      </c>
      <c r="CS47" s="661"/>
      <c r="CT47" s="661"/>
      <c r="CU47" s="661"/>
      <c r="CV47" s="661"/>
      <c r="CW47" s="661"/>
      <c r="CX47" s="661"/>
      <c r="CY47" s="662"/>
      <c r="CZ47" s="645" t="s">
        <v>127</v>
      </c>
      <c r="DA47" s="663"/>
      <c r="DB47" s="663"/>
      <c r="DC47" s="664"/>
      <c r="DD47" s="648" t="s">
        <v>233</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364</v>
      </c>
      <c r="CG48" s="640"/>
      <c r="CH48" s="640"/>
      <c r="CI48" s="640"/>
      <c r="CJ48" s="640"/>
      <c r="CK48" s="640"/>
      <c r="CL48" s="640"/>
      <c r="CM48" s="640"/>
      <c r="CN48" s="640"/>
      <c r="CO48" s="640"/>
      <c r="CP48" s="640"/>
      <c r="CQ48" s="641"/>
      <c r="CR48" s="642" t="s">
        <v>127</v>
      </c>
      <c r="CS48" s="643"/>
      <c r="CT48" s="643"/>
      <c r="CU48" s="643"/>
      <c r="CV48" s="643"/>
      <c r="CW48" s="643"/>
      <c r="CX48" s="643"/>
      <c r="CY48" s="644"/>
      <c r="CZ48" s="645" t="s">
        <v>233</v>
      </c>
      <c r="DA48" s="646"/>
      <c r="DB48" s="646"/>
      <c r="DC48" s="647"/>
      <c r="DD48" s="648" t="s">
        <v>127</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365</v>
      </c>
      <c r="CE49" s="624"/>
      <c r="CF49" s="624"/>
      <c r="CG49" s="624"/>
      <c r="CH49" s="624"/>
      <c r="CI49" s="624"/>
      <c r="CJ49" s="624"/>
      <c r="CK49" s="624"/>
      <c r="CL49" s="624"/>
      <c r="CM49" s="624"/>
      <c r="CN49" s="624"/>
      <c r="CO49" s="624"/>
      <c r="CP49" s="624"/>
      <c r="CQ49" s="625"/>
      <c r="CR49" s="626">
        <v>2654452</v>
      </c>
      <c r="CS49" s="627"/>
      <c r="CT49" s="627"/>
      <c r="CU49" s="627"/>
      <c r="CV49" s="627"/>
      <c r="CW49" s="627"/>
      <c r="CX49" s="627"/>
      <c r="CY49" s="628"/>
      <c r="CZ49" s="629">
        <v>100</v>
      </c>
      <c r="DA49" s="630"/>
      <c r="DB49" s="630"/>
      <c r="DC49" s="631"/>
      <c r="DD49" s="632">
        <v>1539281</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LaMz+VcjjG2x4fclUroItHSplWzWLWRtmid5TZ1MHoNCy51px5rfWJy/etYytCM42WLfEPxnTGu2w3vufN/uNA==" saltValue="ryM+S0nvbpqj1/re/NPKWw=="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headerFooter>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366</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7" t="s">
        <v>367</v>
      </c>
      <c r="DK2" s="1168"/>
      <c r="DL2" s="1168"/>
      <c r="DM2" s="1168"/>
      <c r="DN2" s="1168"/>
      <c r="DO2" s="1169"/>
      <c r="DP2" s="251"/>
      <c r="DQ2" s="1167" t="s">
        <v>368</v>
      </c>
      <c r="DR2" s="1168"/>
      <c r="DS2" s="1168"/>
      <c r="DT2" s="1168"/>
      <c r="DU2" s="1168"/>
      <c r="DV2" s="1168"/>
      <c r="DW2" s="1168"/>
      <c r="DX2" s="1168"/>
      <c r="DY2" s="1168"/>
      <c r="DZ2" s="1169"/>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20" t="s">
        <v>369</v>
      </c>
      <c r="B4" s="1120"/>
      <c r="C4" s="1120"/>
      <c r="D4" s="1120"/>
      <c r="E4" s="1120"/>
      <c r="F4" s="1120"/>
      <c r="G4" s="1120"/>
      <c r="H4" s="1120"/>
      <c r="I4" s="1120"/>
      <c r="J4" s="1120"/>
      <c r="K4" s="1120"/>
      <c r="L4" s="1120"/>
      <c r="M4" s="1120"/>
      <c r="N4" s="1120"/>
      <c r="O4" s="1120"/>
      <c r="P4" s="1120"/>
      <c r="Q4" s="1120"/>
      <c r="R4" s="1120"/>
      <c r="S4" s="1120"/>
      <c r="T4" s="1120"/>
      <c r="U4" s="1120"/>
      <c r="V4" s="1120"/>
      <c r="W4" s="1120"/>
      <c r="X4" s="1120"/>
      <c r="Y4" s="1120"/>
      <c r="Z4" s="1120"/>
      <c r="AA4" s="1120"/>
      <c r="AB4" s="1120"/>
      <c r="AC4" s="1120"/>
      <c r="AD4" s="1120"/>
      <c r="AE4" s="1120"/>
      <c r="AF4" s="1120"/>
      <c r="AG4" s="1120"/>
      <c r="AH4" s="1120"/>
      <c r="AI4" s="1120"/>
      <c r="AJ4" s="1120"/>
      <c r="AK4" s="1120"/>
      <c r="AL4" s="1120"/>
      <c r="AM4" s="1120"/>
      <c r="AN4" s="1120"/>
      <c r="AO4" s="1120"/>
      <c r="AP4" s="1120"/>
      <c r="AQ4" s="1120"/>
      <c r="AR4" s="1120"/>
      <c r="AS4" s="1120"/>
      <c r="AT4" s="1120"/>
      <c r="AU4" s="1120"/>
      <c r="AV4" s="1120"/>
      <c r="AW4" s="1120"/>
      <c r="AX4" s="1120"/>
      <c r="AY4" s="1120"/>
      <c r="AZ4" s="254"/>
      <c r="BA4" s="254"/>
      <c r="BB4" s="254"/>
      <c r="BC4" s="254"/>
      <c r="BD4" s="254"/>
      <c r="BE4" s="255"/>
      <c r="BF4" s="255"/>
      <c r="BG4" s="255"/>
      <c r="BH4" s="255"/>
      <c r="BI4" s="255"/>
      <c r="BJ4" s="255"/>
      <c r="BK4" s="255"/>
      <c r="BL4" s="255"/>
      <c r="BM4" s="255"/>
      <c r="BN4" s="255"/>
      <c r="BO4" s="255"/>
      <c r="BP4" s="255"/>
      <c r="BQ4" s="254" t="s">
        <v>370</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52" t="s">
        <v>371</v>
      </c>
      <c r="B5" s="1053"/>
      <c r="C5" s="1053"/>
      <c r="D5" s="1053"/>
      <c r="E5" s="1053"/>
      <c r="F5" s="1053"/>
      <c r="G5" s="1053"/>
      <c r="H5" s="1053"/>
      <c r="I5" s="1053"/>
      <c r="J5" s="1053"/>
      <c r="K5" s="1053"/>
      <c r="L5" s="1053"/>
      <c r="M5" s="1053"/>
      <c r="N5" s="1053"/>
      <c r="O5" s="1053"/>
      <c r="P5" s="1054"/>
      <c r="Q5" s="1058" t="s">
        <v>372</v>
      </c>
      <c r="R5" s="1059"/>
      <c r="S5" s="1059"/>
      <c r="T5" s="1059"/>
      <c r="U5" s="1060"/>
      <c r="V5" s="1058" t="s">
        <v>373</v>
      </c>
      <c r="W5" s="1059"/>
      <c r="X5" s="1059"/>
      <c r="Y5" s="1059"/>
      <c r="Z5" s="1060"/>
      <c r="AA5" s="1058" t="s">
        <v>374</v>
      </c>
      <c r="AB5" s="1059"/>
      <c r="AC5" s="1059"/>
      <c r="AD5" s="1059"/>
      <c r="AE5" s="1059"/>
      <c r="AF5" s="1170" t="s">
        <v>375</v>
      </c>
      <c r="AG5" s="1059"/>
      <c r="AH5" s="1059"/>
      <c r="AI5" s="1059"/>
      <c r="AJ5" s="1074"/>
      <c r="AK5" s="1059" t="s">
        <v>376</v>
      </c>
      <c r="AL5" s="1059"/>
      <c r="AM5" s="1059"/>
      <c r="AN5" s="1059"/>
      <c r="AO5" s="1060"/>
      <c r="AP5" s="1058" t="s">
        <v>377</v>
      </c>
      <c r="AQ5" s="1059"/>
      <c r="AR5" s="1059"/>
      <c r="AS5" s="1059"/>
      <c r="AT5" s="1060"/>
      <c r="AU5" s="1058" t="s">
        <v>378</v>
      </c>
      <c r="AV5" s="1059"/>
      <c r="AW5" s="1059"/>
      <c r="AX5" s="1059"/>
      <c r="AY5" s="1074"/>
      <c r="AZ5" s="258"/>
      <c r="BA5" s="258"/>
      <c r="BB5" s="258"/>
      <c r="BC5" s="258"/>
      <c r="BD5" s="258"/>
      <c r="BE5" s="259"/>
      <c r="BF5" s="259"/>
      <c r="BG5" s="259"/>
      <c r="BH5" s="259"/>
      <c r="BI5" s="259"/>
      <c r="BJ5" s="259"/>
      <c r="BK5" s="259"/>
      <c r="BL5" s="259"/>
      <c r="BM5" s="259"/>
      <c r="BN5" s="259"/>
      <c r="BO5" s="259"/>
      <c r="BP5" s="259"/>
      <c r="BQ5" s="1052" t="s">
        <v>379</v>
      </c>
      <c r="BR5" s="1053"/>
      <c r="BS5" s="1053"/>
      <c r="BT5" s="1053"/>
      <c r="BU5" s="1053"/>
      <c r="BV5" s="1053"/>
      <c r="BW5" s="1053"/>
      <c r="BX5" s="1053"/>
      <c r="BY5" s="1053"/>
      <c r="BZ5" s="1053"/>
      <c r="CA5" s="1053"/>
      <c r="CB5" s="1053"/>
      <c r="CC5" s="1053"/>
      <c r="CD5" s="1053"/>
      <c r="CE5" s="1053"/>
      <c r="CF5" s="1053"/>
      <c r="CG5" s="1054"/>
      <c r="CH5" s="1058" t="s">
        <v>380</v>
      </c>
      <c r="CI5" s="1059"/>
      <c r="CJ5" s="1059"/>
      <c r="CK5" s="1059"/>
      <c r="CL5" s="1060"/>
      <c r="CM5" s="1058" t="s">
        <v>381</v>
      </c>
      <c r="CN5" s="1059"/>
      <c r="CO5" s="1059"/>
      <c r="CP5" s="1059"/>
      <c r="CQ5" s="1060"/>
      <c r="CR5" s="1058" t="s">
        <v>382</v>
      </c>
      <c r="CS5" s="1059"/>
      <c r="CT5" s="1059"/>
      <c r="CU5" s="1059"/>
      <c r="CV5" s="1060"/>
      <c r="CW5" s="1058" t="s">
        <v>383</v>
      </c>
      <c r="CX5" s="1059"/>
      <c r="CY5" s="1059"/>
      <c r="CZ5" s="1059"/>
      <c r="DA5" s="1060"/>
      <c r="DB5" s="1058" t="s">
        <v>384</v>
      </c>
      <c r="DC5" s="1059"/>
      <c r="DD5" s="1059"/>
      <c r="DE5" s="1059"/>
      <c r="DF5" s="1060"/>
      <c r="DG5" s="1155" t="s">
        <v>385</v>
      </c>
      <c r="DH5" s="1156"/>
      <c r="DI5" s="1156"/>
      <c r="DJ5" s="1156"/>
      <c r="DK5" s="1157"/>
      <c r="DL5" s="1155" t="s">
        <v>386</v>
      </c>
      <c r="DM5" s="1156"/>
      <c r="DN5" s="1156"/>
      <c r="DO5" s="1156"/>
      <c r="DP5" s="1157"/>
      <c r="DQ5" s="1058" t="s">
        <v>387</v>
      </c>
      <c r="DR5" s="1059"/>
      <c r="DS5" s="1059"/>
      <c r="DT5" s="1059"/>
      <c r="DU5" s="1060"/>
      <c r="DV5" s="1058" t="s">
        <v>378</v>
      </c>
      <c r="DW5" s="1059"/>
      <c r="DX5" s="1059"/>
      <c r="DY5" s="1059"/>
      <c r="DZ5" s="1074"/>
      <c r="EA5" s="256"/>
    </row>
    <row r="6" spans="1:131" s="257" customFormat="1" ht="26.25" customHeight="1" thickBot="1" x14ac:dyDescent="0.2">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71"/>
      <c r="AG6" s="1062"/>
      <c r="AH6" s="1062"/>
      <c r="AI6" s="1062"/>
      <c r="AJ6" s="1075"/>
      <c r="AK6" s="1062"/>
      <c r="AL6" s="1062"/>
      <c r="AM6" s="1062"/>
      <c r="AN6" s="1062"/>
      <c r="AO6" s="1063"/>
      <c r="AP6" s="1061"/>
      <c r="AQ6" s="1062"/>
      <c r="AR6" s="1062"/>
      <c r="AS6" s="1062"/>
      <c r="AT6" s="1063"/>
      <c r="AU6" s="1061"/>
      <c r="AV6" s="1062"/>
      <c r="AW6" s="1062"/>
      <c r="AX6" s="1062"/>
      <c r="AY6" s="1075"/>
      <c r="AZ6" s="254"/>
      <c r="BA6" s="254"/>
      <c r="BB6" s="254"/>
      <c r="BC6" s="254"/>
      <c r="BD6" s="254"/>
      <c r="BE6" s="255"/>
      <c r="BF6" s="255"/>
      <c r="BG6" s="255"/>
      <c r="BH6" s="255"/>
      <c r="BI6" s="255"/>
      <c r="BJ6" s="255"/>
      <c r="BK6" s="255"/>
      <c r="BL6" s="255"/>
      <c r="BM6" s="255"/>
      <c r="BN6" s="255"/>
      <c r="BO6" s="255"/>
      <c r="BP6" s="255"/>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58"/>
      <c r="DH6" s="1159"/>
      <c r="DI6" s="1159"/>
      <c r="DJ6" s="1159"/>
      <c r="DK6" s="1160"/>
      <c r="DL6" s="1158"/>
      <c r="DM6" s="1159"/>
      <c r="DN6" s="1159"/>
      <c r="DO6" s="1159"/>
      <c r="DP6" s="1160"/>
      <c r="DQ6" s="1061"/>
      <c r="DR6" s="1062"/>
      <c r="DS6" s="1062"/>
      <c r="DT6" s="1062"/>
      <c r="DU6" s="1063"/>
      <c r="DV6" s="1061"/>
      <c r="DW6" s="1062"/>
      <c r="DX6" s="1062"/>
      <c r="DY6" s="1062"/>
      <c r="DZ6" s="1075"/>
      <c r="EA6" s="256"/>
    </row>
    <row r="7" spans="1:131" s="257" customFormat="1" ht="26.25" customHeight="1" thickTop="1" x14ac:dyDescent="0.15">
      <c r="A7" s="260">
        <v>1</v>
      </c>
      <c r="B7" s="1107" t="s">
        <v>388</v>
      </c>
      <c r="C7" s="1108"/>
      <c r="D7" s="1108"/>
      <c r="E7" s="1108"/>
      <c r="F7" s="1108"/>
      <c r="G7" s="1108"/>
      <c r="H7" s="1108"/>
      <c r="I7" s="1108"/>
      <c r="J7" s="1108"/>
      <c r="K7" s="1108"/>
      <c r="L7" s="1108"/>
      <c r="M7" s="1108"/>
      <c r="N7" s="1108"/>
      <c r="O7" s="1108"/>
      <c r="P7" s="1109"/>
      <c r="Q7" s="1161">
        <v>2680</v>
      </c>
      <c r="R7" s="1162"/>
      <c r="S7" s="1162"/>
      <c r="T7" s="1162"/>
      <c r="U7" s="1162"/>
      <c r="V7" s="1162">
        <v>2654</v>
      </c>
      <c r="W7" s="1162"/>
      <c r="X7" s="1162"/>
      <c r="Y7" s="1162"/>
      <c r="Z7" s="1162"/>
      <c r="AA7" s="1162">
        <v>26</v>
      </c>
      <c r="AB7" s="1162"/>
      <c r="AC7" s="1162"/>
      <c r="AD7" s="1162"/>
      <c r="AE7" s="1163"/>
      <c r="AF7" s="1164">
        <v>25</v>
      </c>
      <c r="AG7" s="1165"/>
      <c r="AH7" s="1165"/>
      <c r="AI7" s="1165"/>
      <c r="AJ7" s="1166"/>
      <c r="AK7" s="1148" t="s">
        <v>568</v>
      </c>
      <c r="AL7" s="1149"/>
      <c r="AM7" s="1149"/>
      <c r="AN7" s="1149"/>
      <c r="AO7" s="1149"/>
      <c r="AP7" s="1149">
        <v>3991</v>
      </c>
      <c r="AQ7" s="1149"/>
      <c r="AR7" s="1149"/>
      <c r="AS7" s="1149"/>
      <c r="AT7" s="1149"/>
      <c r="AU7" s="1150"/>
      <c r="AV7" s="1150"/>
      <c r="AW7" s="1150"/>
      <c r="AX7" s="1150"/>
      <c r="AY7" s="1151"/>
      <c r="AZ7" s="254"/>
      <c r="BA7" s="254"/>
      <c r="BB7" s="254"/>
      <c r="BC7" s="254"/>
      <c r="BD7" s="254"/>
      <c r="BE7" s="255"/>
      <c r="BF7" s="255"/>
      <c r="BG7" s="255"/>
      <c r="BH7" s="255"/>
      <c r="BI7" s="255"/>
      <c r="BJ7" s="255"/>
      <c r="BK7" s="255"/>
      <c r="BL7" s="255"/>
      <c r="BM7" s="255"/>
      <c r="BN7" s="255"/>
      <c r="BO7" s="255"/>
      <c r="BP7" s="255"/>
      <c r="BQ7" s="261">
        <v>1</v>
      </c>
      <c r="BR7" s="262"/>
      <c r="BS7" s="1152"/>
      <c r="BT7" s="1153"/>
      <c r="BU7" s="1153"/>
      <c r="BV7" s="1153"/>
      <c r="BW7" s="1153"/>
      <c r="BX7" s="1153"/>
      <c r="BY7" s="1153"/>
      <c r="BZ7" s="1153"/>
      <c r="CA7" s="1153"/>
      <c r="CB7" s="1153"/>
      <c r="CC7" s="1153"/>
      <c r="CD7" s="1153"/>
      <c r="CE7" s="1153"/>
      <c r="CF7" s="1153"/>
      <c r="CG7" s="1154"/>
      <c r="CH7" s="1145"/>
      <c r="CI7" s="1146"/>
      <c r="CJ7" s="1146"/>
      <c r="CK7" s="1146"/>
      <c r="CL7" s="1147"/>
      <c r="CM7" s="1145"/>
      <c r="CN7" s="1146"/>
      <c r="CO7" s="1146"/>
      <c r="CP7" s="1146"/>
      <c r="CQ7" s="1147"/>
      <c r="CR7" s="1145"/>
      <c r="CS7" s="1146"/>
      <c r="CT7" s="1146"/>
      <c r="CU7" s="1146"/>
      <c r="CV7" s="1147"/>
      <c r="CW7" s="1145"/>
      <c r="CX7" s="1146"/>
      <c r="CY7" s="1146"/>
      <c r="CZ7" s="1146"/>
      <c r="DA7" s="1147"/>
      <c r="DB7" s="1145"/>
      <c r="DC7" s="1146"/>
      <c r="DD7" s="1146"/>
      <c r="DE7" s="1146"/>
      <c r="DF7" s="1147"/>
      <c r="DG7" s="1145"/>
      <c r="DH7" s="1146"/>
      <c r="DI7" s="1146"/>
      <c r="DJ7" s="1146"/>
      <c r="DK7" s="1147"/>
      <c r="DL7" s="1145"/>
      <c r="DM7" s="1146"/>
      <c r="DN7" s="1146"/>
      <c r="DO7" s="1146"/>
      <c r="DP7" s="1147"/>
      <c r="DQ7" s="1145"/>
      <c r="DR7" s="1146"/>
      <c r="DS7" s="1146"/>
      <c r="DT7" s="1146"/>
      <c r="DU7" s="1147"/>
      <c r="DV7" s="1172"/>
      <c r="DW7" s="1173"/>
      <c r="DX7" s="1173"/>
      <c r="DY7" s="1173"/>
      <c r="DZ7" s="1174"/>
      <c r="EA7" s="256"/>
    </row>
    <row r="8" spans="1:131" s="257" customFormat="1" ht="26.25" customHeight="1" x14ac:dyDescent="0.15">
      <c r="A8" s="263">
        <v>2</v>
      </c>
      <c r="B8" s="1094"/>
      <c r="C8" s="1095"/>
      <c r="D8" s="1095"/>
      <c r="E8" s="1095"/>
      <c r="F8" s="1095"/>
      <c r="G8" s="1095"/>
      <c r="H8" s="1095"/>
      <c r="I8" s="1095"/>
      <c r="J8" s="1095"/>
      <c r="K8" s="1095"/>
      <c r="L8" s="1095"/>
      <c r="M8" s="1095"/>
      <c r="N8" s="1095"/>
      <c r="O8" s="1095"/>
      <c r="P8" s="1096"/>
      <c r="Q8" s="1100"/>
      <c r="R8" s="1101"/>
      <c r="S8" s="1101"/>
      <c r="T8" s="1101"/>
      <c r="U8" s="1101"/>
      <c r="V8" s="1101"/>
      <c r="W8" s="1101"/>
      <c r="X8" s="1101"/>
      <c r="Y8" s="1101"/>
      <c r="Z8" s="1101"/>
      <c r="AA8" s="1101"/>
      <c r="AB8" s="1101"/>
      <c r="AC8" s="1101"/>
      <c r="AD8" s="1101"/>
      <c r="AE8" s="1102"/>
      <c r="AF8" s="1076"/>
      <c r="AG8" s="1077"/>
      <c r="AH8" s="1077"/>
      <c r="AI8" s="1077"/>
      <c r="AJ8" s="1078"/>
      <c r="AK8" s="1143"/>
      <c r="AL8" s="1144"/>
      <c r="AM8" s="1144"/>
      <c r="AN8" s="1144"/>
      <c r="AO8" s="1144"/>
      <c r="AP8" s="1144"/>
      <c r="AQ8" s="1144"/>
      <c r="AR8" s="1144"/>
      <c r="AS8" s="1144"/>
      <c r="AT8" s="1144"/>
      <c r="AU8" s="1141"/>
      <c r="AV8" s="1141"/>
      <c r="AW8" s="1141"/>
      <c r="AX8" s="1141"/>
      <c r="AY8" s="1142"/>
      <c r="AZ8" s="254"/>
      <c r="BA8" s="254"/>
      <c r="BB8" s="254"/>
      <c r="BC8" s="254"/>
      <c r="BD8" s="254"/>
      <c r="BE8" s="255"/>
      <c r="BF8" s="255"/>
      <c r="BG8" s="255"/>
      <c r="BH8" s="255"/>
      <c r="BI8" s="255"/>
      <c r="BJ8" s="255"/>
      <c r="BK8" s="255"/>
      <c r="BL8" s="255"/>
      <c r="BM8" s="255"/>
      <c r="BN8" s="255"/>
      <c r="BO8" s="255"/>
      <c r="BP8" s="255"/>
      <c r="BQ8" s="264">
        <v>2</v>
      </c>
      <c r="BR8" s="265"/>
      <c r="BS8" s="1071"/>
      <c r="BT8" s="1072"/>
      <c r="BU8" s="1072"/>
      <c r="BV8" s="1072"/>
      <c r="BW8" s="1072"/>
      <c r="BX8" s="1072"/>
      <c r="BY8" s="1072"/>
      <c r="BZ8" s="1072"/>
      <c r="CA8" s="1072"/>
      <c r="CB8" s="1072"/>
      <c r="CC8" s="1072"/>
      <c r="CD8" s="1072"/>
      <c r="CE8" s="1072"/>
      <c r="CF8" s="1072"/>
      <c r="CG8" s="1073"/>
      <c r="CH8" s="1046"/>
      <c r="CI8" s="1047"/>
      <c r="CJ8" s="1047"/>
      <c r="CK8" s="1047"/>
      <c r="CL8" s="1048"/>
      <c r="CM8" s="1046"/>
      <c r="CN8" s="1047"/>
      <c r="CO8" s="1047"/>
      <c r="CP8" s="1047"/>
      <c r="CQ8" s="1048"/>
      <c r="CR8" s="1046"/>
      <c r="CS8" s="1047"/>
      <c r="CT8" s="1047"/>
      <c r="CU8" s="1047"/>
      <c r="CV8" s="1048"/>
      <c r="CW8" s="1046"/>
      <c r="CX8" s="1047"/>
      <c r="CY8" s="1047"/>
      <c r="CZ8" s="1047"/>
      <c r="DA8" s="1048"/>
      <c r="DB8" s="1046"/>
      <c r="DC8" s="1047"/>
      <c r="DD8" s="1047"/>
      <c r="DE8" s="1047"/>
      <c r="DF8" s="1048"/>
      <c r="DG8" s="1046"/>
      <c r="DH8" s="1047"/>
      <c r="DI8" s="1047"/>
      <c r="DJ8" s="1047"/>
      <c r="DK8" s="1048"/>
      <c r="DL8" s="1046"/>
      <c r="DM8" s="1047"/>
      <c r="DN8" s="1047"/>
      <c r="DO8" s="1047"/>
      <c r="DP8" s="1048"/>
      <c r="DQ8" s="1046"/>
      <c r="DR8" s="1047"/>
      <c r="DS8" s="1047"/>
      <c r="DT8" s="1047"/>
      <c r="DU8" s="1048"/>
      <c r="DV8" s="1049"/>
      <c r="DW8" s="1050"/>
      <c r="DX8" s="1050"/>
      <c r="DY8" s="1050"/>
      <c r="DZ8" s="1051"/>
      <c r="EA8" s="256"/>
    </row>
    <row r="9" spans="1:131" s="257" customFormat="1" ht="26.25" customHeight="1" x14ac:dyDescent="0.15">
      <c r="A9" s="263">
        <v>3</v>
      </c>
      <c r="B9" s="1094"/>
      <c r="C9" s="1095"/>
      <c r="D9" s="1095"/>
      <c r="E9" s="1095"/>
      <c r="F9" s="1095"/>
      <c r="G9" s="1095"/>
      <c r="H9" s="1095"/>
      <c r="I9" s="1095"/>
      <c r="J9" s="1095"/>
      <c r="K9" s="1095"/>
      <c r="L9" s="1095"/>
      <c r="M9" s="1095"/>
      <c r="N9" s="1095"/>
      <c r="O9" s="1095"/>
      <c r="P9" s="1096"/>
      <c r="Q9" s="1100"/>
      <c r="R9" s="1101"/>
      <c r="S9" s="1101"/>
      <c r="T9" s="1101"/>
      <c r="U9" s="1101"/>
      <c r="V9" s="1101"/>
      <c r="W9" s="1101"/>
      <c r="X9" s="1101"/>
      <c r="Y9" s="1101"/>
      <c r="Z9" s="1101"/>
      <c r="AA9" s="1101"/>
      <c r="AB9" s="1101"/>
      <c r="AC9" s="1101"/>
      <c r="AD9" s="1101"/>
      <c r="AE9" s="1102"/>
      <c r="AF9" s="1076"/>
      <c r="AG9" s="1077"/>
      <c r="AH9" s="1077"/>
      <c r="AI9" s="1077"/>
      <c r="AJ9" s="1078"/>
      <c r="AK9" s="1143"/>
      <c r="AL9" s="1144"/>
      <c r="AM9" s="1144"/>
      <c r="AN9" s="1144"/>
      <c r="AO9" s="1144"/>
      <c r="AP9" s="1144"/>
      <c r="AQ9" s="1144"/>
      <c r="AR9" s="1144"/>
      <c r="AS9" s="1144"/>
      <c r="AT9" s="1144"/>
      <c r="AU9" s="1141"/>
      <c r="AV9" s="1141"/>
      <c r="AW9" s="1141"/>
      <c r="AX9" s="1141"/>
      <c r="AY9" s="1142"/>
      <c r="AZ9" s="254"/>
      <c r="BA9" s="254"/>
      <c r="BB9" s="254"/>
      <c r="BC9" s="254"/>
      <c r="BD9" s="254"/>
      <c r="BE9" s="255"/>
      <c r="BF9" s="255"/>
      <c r="BG9" s="255"/>
      <c r="BH9" s="255"/>
      <c r="BI9" s="255"/>
      <c r="BJ9" s="255"/>
      <c r="BK9" s="255"/>
      <c r="BL9" s="255"/>
      <c r="BM9" s="255"/>
      <c r="BN9" s="255"/>
      <c r="BO9" s="255"/>
      <c r="BP9" s="255"/>
      <c r="BQ9" s="264">
        <v>3</v>
      </c>
      <c r="BR9" s="265"/>
      <c r="BS9" s="1071"/>
      <c r="BT9" s="1072"/>
      <c r="BU9" s="1072"/>
      <c r="BV9" s="1072"/>
      <c r="BW9" s="1072"/>
      <c r="BX9" s="1072"/>
      <c r="BY9" s="1072"/>
      <c r="BZ9" s="1072"/>
      <c r="CA9" s="1072"/>
      <c r="CB9" s="1072"/>
      <c r="CC9" s="1072"/>
      <c r="CD9" s="1072"/>
      <c r="CE9" s="1072"/>
      <c r="CF9" s="1072"/>
      <c r="CG9" s="1073"/>
      <c r="CH9" s="1046"/>
      <c r="CI9" s="1047"/>
      <c r="CJ9" s="1047"/>
      <c r="CK9" s="1047"/>
      <c r="CL9" s="1048"/>
      <c r="CM9" s="1046"/>
      <c r="CN9" s="1047"/>
      <c r="CO9" s="1047"/>
      <c r="CP9" s="1047"/>
      <c r="CQ9" s="1048"/>
      <c r="CR9" s="1046"/>
      <c r="CS9" s="1047"/>
      <c r="CT9" s="1047"/>
      <c r="CU9" s="1047"/>
      <c r="CV9" s="1048"/>
      <c r="CW9" s="1046"/>
      <c r="CX9" s="1047"/>
      <c r="CY9" s="1047"/>
      <c r="CZ9" s="1047"/>
      <c r="DA9" s="1048"/>
      <c r="DB9" s="1046"/>
      <c r="DC9" s="1047"/>
      <c r="DD9" s="1047"/>
      <c r="DE9" s="1047"/>
      <c r="DF9" s="1048"/>
      <c r="DG9" s="1046"/>
      <c r="DH9" s="1047"/>
      <c r="DI9" s="1047"/>
      <c r="DJ9" s="1047"/>
      <c r="DK9" s="1048"/>
      <c r="DL9" s="1046"/>
      <c r="DM9" s="1047"/>
      <c r="DN9" s="1047"/>
      <c r="DO9" s="1047"/>
      <c r="DP9" s="1048"/>
      <c r="DQ9" s="1046"/>
      <c r="DR9" s="1047"/>
      <c r="DS9" s="1047"/>
      <c r="DT9" s="1047"/>
      <c r="DU9" s="1048"/>
      <c r="DV9" s="1049"/>
      <c r="DW9" s="1050"/>
      <c r="DX9" s="1050"/>
      <c r="DY9" s="1050"/>
      <c r="DZ9" s="1051"/>
      <c r="EA9" s="256"/>
    </row>
    <row r="10" spans="1:131" s="257" customFormat="1" ht="26.25" customHeight="1" x14ac:dyDescent="0.15">
      <c r="A10" s="263">
        <v>4</v>
      </c>
      <c r="B10" s="1094"/>
      <c r="C10" s="1095"/>
      <c r="D10" s="1095"/>
      <c r="E10" s="1095"/>
      <c r="F10" s="1095"/>
      <c r="G10" s="1095"/>
      <c r="H10" s="1095"/>
      <c r="I10" s="1095"/>
      <c r="J10" s="1095"/>
      <c r="K10" s="1095"/>
      <c r="L10" s="1095"/>
      <c r="M10" s="1095"/>
      <c r="N10" s="1095"/>
      <c r="O10" s="1095"/>
      <c r="P10" s="1096"/>
      <c r="Q10" s="1100"/>
      <c r="R10" s="1101"/>
      <c r="S10" s="1101"/>
      <c r="T10" s="1101"/>
      <c r="U10" s="1101"/>
      <c r="V10" s="1101"/>
      <c r="W10" s="1101"/>
      <c r="X10" s="1101"/>
      <c r="Y10" s="1101"/>
      <c r="Z10" s="1101"/>
      <c r="AA10" s="1101"/>
      <c r="AB10" s="1101"/>
      <c r="AC10" s="1101"/>
      <c r="AD10" s="1101"/>
      <c r="AE10" s="1102"/>
      <c r="AF10" s="1076"/>
      <c r="AG10" s="1077"/>
      <c r="AH10" s="1077"/>
      <c r="AI10" s="1077"/>
      <c r="AJ10" s="1078"/>
      <c r="AK10" s="1143"/>
      <c r="AL10" s="1144"/>
      <c r="AM10" s="1144"/>
      <c r="AN10" s="1144"/>
      <c r="AO10" s="1144"/>
      <c r="AP10" s="1144"/>
      <c r="AQ10" s="1144"/>
      <c r="AR10" s="1144"/>
      <c r="AS10" s="1144"/>
      <c r="AT10" s="1144"/>
      <c r="AU10" s="1141"/>
      <c r="AV10" s="1141"/>
      <c r="AW10" s="1141"/>
      <c r="AX10" s="1141"/>
      <c r="AY10" s="1142"/>
      <c r="AZ10" s="254"/>
      <c r="BA10" s="254"/>
      <c r="BB10" s="254"/>
      <c r="BC10" s="254"/>
      <c r="BD10" s="254"/>
      <c r="BE10" s="255"/>
      <c r="BF10" s="255"/>
      <c r="BG10" s="255"/>
      <c r="BH10" s="255"/>
      <c r="BI10" s="255"/>
      <c r="BJ10" s="255"/>
      <c r="BK10" s="255"/>
      <c r="BL10" s="255"/>
      <c r="BM10" s="255"/>
      <c r="BN10" s="255"/>
      <c r="BO10" s="255"/>
      <c r="BP10" s="255"/>
      <c r="BQ10" s="264">
        <v>4</v>
      </c>
      <c r="BR10" s="265"/>
      <c r="BS10" s="1071"/>
      <c r="BT10" s="1072"/>
      <c r="BU10" s="1072"/>
      <c r="BV10" s="1072"/>
      <c r="BW10" s="1072"/>
      <c r="BX10" s="1072"/>
      <c r="BY10" s="1072"/>
      <c r="BZ10" s="1072"/>
      <c r="CA10" s="1072"/>
      <c r="CB10" s="1072"/>
      <c r="CC10" s="1072"/>
      <c r="CD10" s="1072"/>
      <c r="CE10" s="1072"/>
      <c r="CF10" s="1072"/>
      <c r="CG10" s="1073"/>
      <c r="CH10" s="1046"/>
      <c r="CI10" s="1047"/>
      <c r="CJ10" s="1047"/>
      <c r="CK10" s="1047"/>
      <c r="CL10" s="1048"/>
      <c r="CM10" s="1046"/>
      <c r="CN10" s="1047"/>
      <c r="CO10" s="1047"/>
      <c r="CP10" s="1047"/>
      <c r="CQ10" s="1048"/>
      <c r="CR10" s="1046"/>
      <c r="CS10" s="1047"/>
      <c r="CT10" s="1047"/>
      <c r="CU10" s="1047"/>
      <c r="CV10" s="1048"/>
      <c r="CW10" s="1046"/>
      <c r="CX10" s="1047"/>
      <c r="CY10" s="1047"/>
      <c r="CZ10" s="1047"/>
      <c r="DA10" s="1048"/>
      <c r="DB10" s="1046"/>
      <c r="DC10" s="1047"/>
      <c r="DD10" s="1047"/>
      <c r="DE10" s="1047"/>
      <c r="DF10" s="1048"/>
      <c r="DG10" s="1046"/>
      <c r="DH10" s="1047"/>
      <c r="DI10" s="1047"/>
      <c r="DJ10" s="1047"/>
      <c r="DK10" s="1048"/>
      <c r="DL10" s="1046"/>
      <c r="DM10" s="1047"/>
      <c r="DN10" s="1047"/>
      <c r="DO10" s="1047"/>
      <c r="DP10" s="1048"/>
      <c r="DQ10" s="1046"/>
      <c r="DR10" s="1047"/>
      <c r="DS10" s="1047"/>
      <c r="DT10" s="1047"/>
      <c r="DU10" s="1048"/>
      <c r="DV10" s="1049"/>
      <c r="DW10" s="1050"/>
      <c r="DX10" s="1050"/>
      <c r="DY10" s="1050"/>
      <c r="DZ10" s="1051"/>
      <c r="EA10" s="256"/>
    </row>
    <row r="11" spans="1:131" s="257" customFormat="1" ht="26.25" customHeight="1" x14ac:dyDescent="0.15">
      <c r="A11" s="263">
        <v>5</v>
      </c>
      <c r="B11" s="1094"/>
      <c r="C11" s="1095"/>
      <c r="D11" s="1095"/>
      <c r="E11" s="1095"/>
      <c r="F11" s="1095"/>
      <c r="G11" s="1095"/>
      <c r="H11" s="1095"/>
      <c r="I11" s="1095"/>
      <c r="J11" s="1095"/>
      <c r="K11" s="1095"/>
      <c r="L11" s="1095"/>
      <c r="M11" s="1095"/>
      <c r="N11" s="1095"/>
      <c r="O11" s="1095"/>
      <c r="P11" s="1096"/>
      <c r="Q11" s="1100"/>
      <c r="R11" s="1101"/>
      <c r="S11" s="1101"/>
      <c r="T11" s="1101"/>
      <c r="U11" s="1101"/>
      <c r="V11" s="1101"/>
      <c r="W11" s="1101"/>
      <c r="X11" s="1101"/>
      <c r="Y11" s="1101"/>
      <c r="Z11" s="1101"/>
      <c r="AA11" s="1101"/>
      <c r="AB11" s="1101"/>
      <c r="AC11" s="1101"/>
      <c r="AD11" s="1101"/>
      <c r="AE11" s="1102"/>
      <c r="AF11" s="1076"/>
      <c r="AG11" s="1077"/>
      <c r="AH11" s="1077"/>
      <c r="AI11" s="1077"/>
      <c r="AJ11" s="1078"/>
      <c r="AK11" s="1143"/>
      <c r="AL11" s="1144"/>
      <c r="AM11" s="1144"/>
      <c r="AN11" s="1144"/>
      <c r="AO11" s="1144"/>
      <c r="AP11" s="1144"/>
      <c r="AQ11" s="1144"/>
      <c r="AR11" s="1144"/>
      <c r="AS11" s="1144"/>
      <c r="AT11" s="1144"/>
      <c r="AU11" s="1141"/>
      <c r="AV11" s="1141"/>
      <c r="AW11" s="1141"/>
      <c r="AX11" s="1141"/>
      <c r="AY11" s="1142"/>
      <c r="AZ11" s="254"/>
      <c r="BA11" s="254"/>
      <c r="BB11" s="254"/>
      <c r="BC11" s="254"/>
      <c r="BD11" s="254"/>
      <c r="BE11" s="255"/>
      <c r="BF11" s="255"/>
      <c r="BG11" s="255"/>
      <c r="BH11" s="255"/>
      <c r="BI11" s="255"/>
      <c r="BJ11" s="255"/>
      <c r="BK11" s="255"/>
      <c r="BL11" s="255"/>
      <c r="BM11" s="255"/>
      <c r="BN11" s="255"/>
      <c r="BO11" s="255"/>
      <c r="BP11" s="255"/>
      <c r="BQ11" s="264">
        <v>5</v>
      </c>
      <c r="BR11" s="265"/>
      <c r="BS11" s="1071"/>
      <c r="BT11" s="1072"/>
      <c r="BU11" s="1072"/>
      <c r="BV11" s="1072"/>
      <c r="BW11" s="1072"/>
      <c r="BX11" s="1072"/>
      <c r="BY11" s="1072"/>
      <c r="BZ11" s="1072"/>
      <c r="CA11" s="1072"/>
      <c r="CB11" s="1072"/>
      <c r="CC11" s="1072"/>
      <c r="CD11" s="1072"/>
      <c r="CE11" s="1072"/>
      <c r="CF11" s="1072"/>
      <c r="CG11" s="1073"/>
      <c r="CH11" s="1046"/>
      <c r="CI11" s="1047"/>
      <c r="CJ11" s="1047"/>
      <c r="CK11" s="1047"/>
      <c r="CL11" s="1048"/>
      <c r="CM11" s="1046"/>
      <c r="CN11" s="1047"/>
      <c r="CO11" s="1047"/>
      <c r="CP11" s="1047"/>
      <c r="CQ11" s="1048"/>
      <c r="CR11" s="1046"/>
      <c r="CS11" s="1047"/>
      <c r="CT11" s="1047"/>
      <c r="CU11" s="1047"/>
      <c r="CV11" s="1048"/>
      <c r="CW11" s="1046"/>
      <c r="CX11" s="1047"/>
      <c r="CY11" s="1047"/>
      <c r="CZ11" s="1047"/>
      <c r="DA11" s="1048"/>
      <c r="DB11" s="1046"/>
      <c r="DC11" s="1047"/>
      <c r="DD11" s="1047"/>
      <c r="DE11" s="1047"/>
      <c r="DF11" s="1048"/>
      <c r="DG11" s="1046"/>
      <c r="DH11" s="1047"/>
      <c r="DI11" s="1047"/>
      <c r="DJ11" s="1047"/>
      <c r="DK11" s="1048"/>
      <c r="DL11" s="1046"/>
      <c r="DM11" s="1047"/>
      <c r="DN11" s="1047"/>
      <c r="DO11" s="1047"/>
      <c r="DP11" s="1048"/>
      <c r="DQ11" s="1046"/>
      <c r="DR11" s="1047"/>
      <c r="DS11" s="1047"/>
      <c r="DT11" s="1047"/>
      <c r="DU11" s="1048"/>
      <c r="DV11" s="1049"/>
      <c r="DW11" s="1050"/>
      <c r="DX11" s="1050"/>
      <c r="DY11" s="1050"/>
      <c r="DZ11" s="1051"/>
      <c r="EA11" s="256"/>
    </row>
    <row r="12" spans="1:131" s="257" customFormat="1" ht="26.25" customHeight="1" x14ac:dyDescent="0.15">
      <c r="A12" s="263">
        <v>6</v>
      </c>
      <c r="B12" s="1094"/>
      <c r="C12" s="1095"/>
      <c r="D12" s="1095"/>
      <c r="E12" s="1095"/>
      <c r="F12" s="1095"/>
      <c r="G12" s="1095"/>
      <c r="H12" s="1095"/>
      <c r="I12" s="1095"/>
      <c r="J12" s="1095"/>
      <c r="K12" s="1095"/>
      <c r="L12" s="1095"/>
      <c r="M12" s="1095"/>
      <c r="N12" s="1095"/>
      <c r="O12" s="1095"/>
      <c r="P12" s="1096"/>
      <c r="Q12" s="1100"/>
      <c r="R12" s="1101"/>
      <c r="S12" s="1101"/>
      <c r="T12" s="1101"/>
      <c r="U12" s="1101"/>
      <c r="V12" s="1101"/>
      <c r="W12" s="1101"/>
      <c r="X12" s="1101"/>
      <c r="Y12" s="1101"/>
      <c r="Z12" s="1101"/>
      <c r="AA12" s="1101"/>
      <c r="AB12" s="1101"/>
      <c r="AC12" s="1101"/>
      <c r="AD12" s="1101"/>
      <c r="AE12" s="1102"/>
      <c r="AF12" s="1076"/>
      <c r="AG12" s="1077"/>
      <c r="AH12" s="1077"/>
      <c r="AI12" s="1077"/>
      <c r="AJ12" s="1078"/>
      <c r="AK12" s="1143"/>
      <c r="AL12" s="1144"/>
      <c r="AM12" s="1144"/>
      <c r="AN12" s="1144"/>
      <c r="AO12" s="1144"/>
      <c r="AP12" s="1144"/>
      <c r="AQ12" s="1144"/>
      <c r="AR12" s="1144"/>
      <c r="AS12" s="1144"/>
      <c r="AT12" s="1144"/>
      <c r="AU12" s="1141"/>
      <c r="AV12" s="1141"/>
      <c r="AW12" s="1141"/>
      <c r="AX12" s="1141"/>
      <c r="AY12" s="1142"/>
      <c r="AZ12" s="254"/>
      <c r="BA12" s="254"/>
      <c r="BB12" s="254"/>
      <c r="BC12" s="254"/>
      <c r="BD12" s="254"/>
      <c r="BE12" s="255"/>
      <c r="BF12" s="255"/>
      <c r="BG12" s="255"/>
      <c r="BH12" s="255"/>
      <c r="BI12" s="255"/>
      <c r="BJ12" s="255"/>
      <c r="BK12" s="255"/>
      <c r="BL12" s="255"/>
      <c r="BM12" s="255"/>
      <c r="BN12" s="255"/>
      <c r="BO12" s="255"/>
      <c r="BP12" s="255"/>
      <c r="BQ12" s="264">
        <v>6</v>
      </c>
      <c r="BR12" s="265"/>
      <c r="BS12" s="1071"/>
      <c r="BT12" s="1072"/>
      <c r="BU12" s="1072"/>
      <c r="BV12" s="1072"/>
      <c r="BW12" s="1072"/>
      <c r="BX12" s="1072"/>
      <c r="BY12" s="1072"/>
      <c r="BZ12" s="1072"/>
      <c r="CA12" s="1072"/>
      <c r="CB12" s="1072"/>
      <c r="CC12" s="1072"/>
      <c r="CD12" s="1072"/>
      <c r="CE12" s="1072"/>
      <c r="CF12" s="1072"/>
      <c r="CG12" s="1073"/>
      <c r="CH12" s="1046"/>
      <c r="CI12" s="1047"/>
      <c r="CJ12" s="1047"/>
      <c r="CK12" s="1047"/>
      <c r="CL12" s="1048"/>
      <c r="CM12" s="1046"/>
      <c r="CN12" s="1047"/>
      <c r="CO12" s="1047"/>
      <c r="CP12" s="1047"/>
      <c r="CQ12" s="1048"/>
      <c r="CR12" s="1046"/>
      <c r="CS12" s="1047"/>
      <c r="CT12" s="1047"/>
      <c r="CU12" s="1047"/>
      <c r="CV12" s="1048"/>
      <c r="CW12" s="1046"/>
      <c r="CX12" s="1047"/>
      <c r="CY12" s="1047"/>
      <c r="CZ12" s="1047"/>
      <c r="DA12" s="1048"/>
      <c r="DB12" s="1046"/>
      <c r="DC12" s="1047"/>
      <c r="DD12" s="1047"/>
      <c r="DE12" s="1047"/>
      <c r="DF12" s="1048"/>
      <c r="DG12" s="1046"/>
      <c r="DH12" s="1047"/>
      <c r="DI12" s="1047"/>
      <c r="DJ12" s="1047"/>
      <c r="DK12" s="1048"/>
      <c r="DL12" s="1046"/>
      <c r="DM12" s="1047"/>
      <c r="DN12" s="1047"/>
      <c r="DO12" s="1047"/>
      <c r="DP12" s="1048"/>
      <c r="DQ12" s="1046"/>
      <c r="DR12" s="1047"/>
      <c r="DS12" s="1047"/>
      <c r="DT12" s="1047"/>
      <c r="DU12" s="1048"/>
      <c r="DV12" s="1049"/>
      <c r="DW12" s="1050"/>
      <c r="DX12" s="1050"/>
      <c r="DY12" s="1050"/>
      <c r="DZ12" s="1051"/>
      <c r="EA12" s="256"/>
    </row>
    <row r="13" spans="1:131" s="257" customFormat="1" ht="26.25" customHeight="1" x14ac:dyDescent="0.15">
      <c r="A13" s="263">
        <v>7</v>
      </c>
      <c r="B13" s="1094"/>
      <c r="C13" s="1095"/>
      <c r="D13" s="1095"/>
      <c r="E13" s="1095"/>
      <c r="F13" s="1095"/>
      <c r="G13" s="1095"/>
      <c r="H13" s="1095"/>
      <c r="I13" s="1095"/>
      <c r="J13" s="1095"/>
      <c r="K13" s="1095"/>
      <c r="L13" s="1095"/>
      <c r="M13" s="1095"/>
      <c r="N13" s="1095"/>
      <c r="O13" s="1095"/>
      <c r="P13" s="1096"/>
      <c r="Q13" s="1100"/>
      <c r="R13" s="1101"/>
      <c r="S13" s="1101"/>
      <c r="T13" s="1101"/>
      <c r="U13" s="1101"/>
      <c r="V13" s="1101"/>
      <c r="W13" s="1101"/>
      <c r="X13" s="1101"/>
      <c r="Y13" s="1101"/>
      <c r="Z13" s="1101"/>
      <c r="AA13" s="1101"/>
      <c r="AB13" s="1101"/>
      <c r="AC13" s="1101"/>
      <c r="AD13" s="1101"/>
      <c r="AE13" s="1102"/>
      <c r="AF13" s="1076"/>
      <c r="AG13" s="1077"/>
      <c r="AH13" s="1077"/>
      <c r="AI13" s="1077"/>
      <c r="AJ13" s="1078"/>
      <c r="AK13" s="1143"/>
      <c r="AL13" s="1144"/>
      <c r="AM13" s="1144"/>
      <c r="AN13" s="1144"/>
      <c r="AO13" s="1144"/>
      <c r="AP13" s="1144"/>
      <c r="AQ13" s="1144"/>
      <c r="AR13" s="1144"/>
      <c r="AS13" s="1144"/>
      <c r="AT13" s="1144"/>
      <c r="AU13" s="1141"/>
      <c r="AV13" s="1141"/>
      <c r="AW13" s="1141"/>
      <c r="AX13" s="1141"/>
      <c r="AY13" s="1142"/>
      <c r="AZ13" s="254"/>
      <c r="BA13" s="254"/>
      <c r="BB13" s="254"/>
      <c r="BC13" s="254"/>
      <c r="BD13" s="254"/>
      <c r="BE13" s="255"/>
      <c r="BF13" s="255"/>
      <c r="BG13" s="255"/>
      <c r="BH13" s="255"/>
      <c r="BI13" s="255"/>
      <c r="BJ13" s="255"/>
      <c r="BK13" s="255"/>
      <c r="BL13" s="255"/>
      <c r="BM13" s="255"/>
      <c r="BN13" s="255"/>
      <c r="BO13" s="255"/>
      <c r="BP13" s="255"/>
      <c r="BQ13" s="264">
        <v>7</v>
      </c>
      <c r="BR13" s="265"/>
      <c r="BS13" s="1071"/>
      <c r="BT13" s="1072"/>
      <c r="BU13" s="1072"/>
      <c r="BV13" s="1072"/>
      <c r="BW13" s="1072"/>
      <c r="BX13" s="1072"/>
      <c r="BY13" s="1072"/>
      <c r="BZ13" s="1072"/>
      <c r="CA13" s="1072"/>
      <c r="CB13" s="1072"/>
      <c r="CC13" s="1072"/>
      <c r="CD13" s="1072"/>
      <c r="CE13" s="1072"/>
      <c r="CF13" s="1072"/>
      <c r="CG13" s="1073"/>
      <c r="CH13" s="1046"/>
      <c r="CI13" s="1047"/>
      <c r="CJ13" s="1047"/>
      <c r="CK13" s="1047"/>
      <c r="CL13" s="1048"/>
      <c r="CM13" s="1046"/>
      <c r="CN13" s="1047"/>
      <c r="CO13" s="1047"/>
      <c r="CP13" s="1047"/>
      <c r="CQ13" s="1048"/>
      <c r="CR13" s="1046"/>
      <c r="CS13" s="1047"/>
      <c r="CT13" s="1047"/>
      <c r="CU13" s="1047"/>
      <c r="CV13" s="1048"/>
      <c r="CW13" s="1046"/>
      <c r="CX13" s="1047"/>
      <c r="CY13" s="1047"/>
      <c r="CZ13" s="1047"/>
      <c r="DA13" s="1048"/>
      <c r="DB13" s="1046"/>
      <c r="DC13" s="1047"/>
      <c r="DD13" s="1047"/>
      <c r="DE13" s="1047"/>
      <c r="DF13" s="1048"/>
      <c r="DG13" s="1046"/>
      <c r="DH13" s="1047"/>
      <c r="DI13" s="1047"/>
      <c r="DJ13" s="1047"/>
      <c r="DK13" s="1048"/>
      <c r="DL13" s="1046"/>
      <c r="DM13" s="1047"/>
      <c r="DN13" s="1047"/>
      <c r="DO13" s="1047"/>
      <c r="DP13" s="1048"/>
      <c r="DQ13" s="1046"/>
      <c r="DR13" s="1047"/>
      <c r="DS13" s="1047"/>
      <c r="DT13" s="1047"/>
      <c r="DU13" s="1048"/>
      <c r="DV13" s="1049"/>
      <c r="DW13" s="1050"/>
      <c r="DX13" s="1050"/>
      <c r="DY13" s="1050"/>
      <c r="DZ13" s="1051"/>
      <c r="EA13" s="256"/>
    </row>
    <row r="14" spans="1:131" s="257" customFormat="1" ht="26.25" customHeight="1" x14ac:dyDescent="0.15">
      <c r="A14" s="263">
        <v>8</v>
      </c>
      <c r="B14" s="1094"/>
      <c r="C14" s="1095"/>
      <c r="D14" s="1095"/>
      <c r="E14" s="1095"/>
      <c r="F14" s="1095"/>
      <c r="G14" s="1095"/>
      <c r="H14" s="1095"/>
      <c r="I14" s="1095"/>
      <c r="J14" s="1095"/>
      <c r="K14" s="1095"/>
      <c r="L14" s="1095"/>
      <c r="M14" s="1095"/>
      <c r="N14" s="1095"/>
      <c r="O14" s="1095"/>
      <c r="P14" s="1096"/>
      <c r="Q14" s="1100"/>
      <c r="R14" s="1101"/>
      <c r="S14" s="1101"/>
      <c r="T14" s="1101"/>
      <c r="U14" s="1101"/>
      <c r="V14" s="1101"/>
      <c r="W14" s="1101"/>
      <c r="X14" s="1101"/>
      <c r="Y14" s="1101"/>
      <c r="Z14" s="1101"/>
      <c r="AA14" s="1101"/>
      <c r="AB14" s="1101"/>
      <c r="AC14" s="1101"/>
      <c r="AD14" s="1101"/>
      <c r="AE14" s="1102"/>
      <c r="AF14" s="1076"/>
      <c r="AG14" s="1077"/>
      <c r="AH14" s="1077"/>
      <c r="AI14" s="1077"/>
      <c r="AJ14" s="1078"/>
      <c r="AK14" s="1143"/>
      <c r="AL14" s="1144"/>
      <c r="AM14" s="1144"/>
      <c r="AN14" s="1144"/>
      <c r="AO14" s="1144"/>
      <c r="AP14" s="1144"/>
      <c r="AQ14" s="1144"/>
      <c r="AR14" s="1144"/>
      <c r="AS14" s="1144"/>
      <c r="AT14" s="1144"/>
      <c r="AU14" s="1141"/>
      <c r="AV14" s="1141"/>
      <c r="AW14" s="1141"/>
      <c r="AX14" s="1141"/>
      <c r="AY14" s="1142"/>
      <c r="AZ14" s="254"/>
      <c r="BA14" s="254"/>
      <c r="BB14" s="254"/>
      <c r="BC14" s="254"/>
      <c r="BD14" s="254"/>
      <c r="BE14" s="255"/>
      <c r="BF14" s="255"/>
      <c r="BG14" s="255"/>
      <c r="BH14" s="255"/>
      <c r="BI14" s="255"/>
      <c r="BJ14" s="255"/>
      <c r="BK14" s="255"/>
      <c r="BL14" s="255"/>
      <c r="BM14" s="255"/>
      <c r="BN14" s="255"/>
      <c r="BO14" s="255"/>
      <c r="BP14" s="255"/>
      <c r="BQ14" s="264">
        <v>8</v>
      </c>
      <c r="BR14" s="265"/>
      <c r="BS14" s="1071"/>
      <c r="BT14" s="1072"/>
      <c r="BU14" s="1072"/>
      <c r="BV14" s="1072"/>
      <c r="BW14" s="1072"/>
      <c r="BX14" s="1072"/>
      <c r="BY14" s="1072"/>
      <c r="BZ14" s="1072"/>
      <c r="CA14" s="1072"/>
      <c r="CB14" s="1072"/>
      <c r="CC14" s="1072"/>
      <c r="CD14" s="1072"/>
      <c r="CE14" s="1072"/>
      <c r="CF14" s="1072"/>
      <c r="CG14" s="1073"/>
      <c r="CH14" s="1046"/>
      <c r="CI14" s="1047"/>
      <c r="CJ14" s="1047"/>
      <c r="CK14" s="1047"/>
      <c r="CL14" s="1048"/>
      <c r="CM14" s="1046"/>
      <c r="CN14" s="1047"/>
      <c r="CO14" s="1047"/>
      <c r="CP14" s="1047"/>
      <c r="CQ14" s="1048"/>
      <c r="CR14" s="1046"/>
      <c r="CS14" s="1047"/>
      <c r="CT14" s="1047"/>
      <c r="CU14" s="1047"/>
      <c r="CV14" s="1048"/>
      <c r="CW14" s="1046"/>
      <c r="CX14" s="1047"/>
      <c r="CY14" s="1047"/>
      <c r="CZ14" s="1047"/>
      <c r="DA14" s="1048"/>
      <c r="DB14" s="1046"/>
      <c r="DC14" s="1047"/>
      <c r="DD14" s="1047"/>
      <c r="DE14" s="1047"/>
      <c r="DF14" s="1048"/>
      <c r="DG14" s="1046"/>
      <c r="DH14" s="1047"/>
      <c r="DI14" s="1047"/>
      <c r="DJ14" s="1047"/>
      <c r="DK14" s="1048"/>
      <c r="DL14" s="1046"/>
      <c r="DM14" s="1047"/>
      <c r="DN14" s="1047"/>
      <c r="DO14" s="1047"/>
      <c r="DP14" s="1048"/>
      <c r="DQ14" s="1046"/>
      <c r="DR14" s="1047"/>
      <c r="DS14" s="1047"/>
      <c r="DT14" s="1047"/>
      <c r="DU14" s="1048"/>
      <c r="DV14" s="1049"/>
      <c r="DW14" s="1050"/>
      <c r="DX14" s="1050"/>
      <c r="DY14" s="1050"/>
      <c r="DZ14" s="1051"/>
      <c r="EA14" s="256"/>
    </row>
    <row r="15" spans="1:131" s="257" customFormat="1" ht="26.25" customHeight="1" x14ac:dyDescent="0.15">
      <c r="A15" s="263">
        <v>9</v>
      </c>
      <c r="B15" s="1094"/>
      <c r="C15" s="1095"/>
      <c r="D15" s="1095"/>
      <c r="E15" s="1095"/>
      <c r="F15" s="1095"/>
      <c r="G15" s="1095"/>
      <c r="H15" s="1095"/>
      <c r="I15" s="1095"/>
      <c r="J15" s="1095"/>
      <c r="K15" s="1095"/>
      <c r="L15" s="1095"/>
      <c r="M15" s="1095"/>
      <c r="N15" s="1095"/>
      <c r="O15" s="1095"/>
      <c r="P15" s="1096"/>
      <c r="Q15" s="1100"/>
      <c r="R15" s="1101"/>
      <c r="S15" s="1101"/>
      <c r="T15" s="1101"/>
      <c r="U15" s="1101"/>
      <c r="V15" s="1101"/>
      <c r="W15" s="1101"/>
      <c r="X15" s="1101"/>
      <c r="Y15" s="1101"/>
      <c r="Z15" s="1101"/>
      <c r="AA15" s="1101"/>
      <c r="AB15" s="1101"/>
      <c r="AC15" s="1101"/>
      <c r="AD15" s="1101"/>
      <c r="AE15" s="1102"/>
      <c r="AF15" s="1076"/>
      <c r="AG15" s="1077"/>
      <c r="AH15" s="1077"/>
      <c r="AI15" s="1077"/>
      <c r="AJ15" s="1078"/>
      <c r="AK15" s="1143"/>
      <c r="AL15" s="1144"/>
      <c r="AM15" s="1144"/>
      <c r="AN15" s="1144"/>
      <c r="AO15" s="1144"/>
      <c r="AP15" s="1144"/>
      <c r="AQ15" s="1144"/>
      <c r="AR15" s="1144"/>
      <c r="AS15" s="1144"/>
      <c r="AT15" s="1144"/>
      <c r="AU15" s="1141"/>
      <c r="AV15" s="1141"/>
      <c r="AW15" s="1141"/>
      <c r="AX15" s="1141"/>
      <c r="AY15" s="1142"/>
      <c r="AZ15" s="254"/>
      <c r="BA15" s="254"/>
      <c r="BB15" s="254"/>
      <c r="BC15" s="254"/>
      <c r="BD15" s="254"/>
      <c r="BE15" s="255"/>
      <c r="BF15" s="255"/>
      <c r="BG15" s="255"/>
      <c r="BH15" s="255"/>
      <c r="BI15" s="255"/>
      <c r="BJ15" s="255"/>
      <c r="BK15" s="255"/>
      <c r="BL15" s="255"/>
      <c r="BM15" s="255"/>
      <c r="BN15" s="255"/>
      <c r="BO15" s="255"/>
      <c r="BP15" s="255"/>
      <c r="BQ15" s="264">
        <v>9</v>
      </c>
      <c r="BR15" s="265"/>
      <c r="BS15" s="1071"/>
      <c r="BT15" s="1072"/>
      <c r="BU15" s="1072"/>
      <c r="BV15" s="1072"/>
      <c r="BW15" s="1072"/>
      <c r="BX15" s="1072"/>
      <c r="BY15" s="1072"/>
      <c r="BZ15" s="1072"/>
      <c r="CA15" s="1072"/>
      <c r="CB15" s="1072"/>
      <c r="CC15" s="1072"/>
      <c r="CD15" s="1072"/>
      <c r="CE15" s="1072"/>
      <c r="CF15" s="1072"/>
      <c r="CG15" s="1073"/>
      <c r="CH15" s="1046"/>
      <c r="CI15" s="1047"/>
      <c r="CJ15" s="1047"/>
      <c r="CK15" s="1047"/>
      <c r="CL15" s="1048"/>
      <c r="CM15" s="1046"/>
      <c r="CN15" s="1047"/>
      <c r="CO15" s="1047"/>
      <c r="CP15" s="1047"/>
      <c r="CQ15" s="1048"/>
      <c r="CR15" s="1046"/>
      <c r="CS15" s="1047"/>
      <c r="CT15" s="1047"/>
      <c r="CU15" s="1047"/>
      <c r="CV15" s="1048"/>
      <c r="CW15" s="1046"/>
      <c r="CX15" s="1047"/>
      <c r="CY15" s="1047"/>
      <c r="CZ15" s="1047"/>
      <c r="DA15" s="1048"/>
      <c r="DB15" s="1046"/>
      <c r="DC15" s="1047"/>
      <c r="DD15" s="1047"/>
      <c r="DE15" s="1047"/>
      <c r="DF15" s="1048"/>
      <c r="DG15" s="1046"/>
      <c r="DH15" s="1047"/>
      <c r="DI15" s="1047"/>
      <c r="DJ15" s="1047"/>
      <c r="DK15" s="1048"/>
      <c r="DL15" s="1046"/>
      <c r="DM15" s="1047"/>
      <c r="DN15" s="1047"/>
      <c r="DO15" s="1047"/>
      <c r="DP15" s="1048"/>
      <c r="DQ15" s="1046"/>
      <c r="DR15" s="1047"/>
      <c r="DS15" s="1047"/>
      <c r="DT15" s="1047"/>
      <c r="DU15" s="1048"/>
      <c r="DV15" s="1049"/>
      <c r="DW15" s="1050"/>
      <c r="DX15" s="1050"/>
      <c r="DY15" s="1050"/>
      <c r="DZ15" s="1051"/>
      <c r="EA15" s="256"/>
    </row>
    <row r="16" spans="1:131" s="257" customFormat="1" ht="26.25" customHeight="1" x14ac:dyDescent="0.15">
      <c r="A16" s="263">
        <v>10</v>
      </c>
      <c r="B16" s="1094"/>
      <c r="C16" s="1095"/>
      <c r="D16" s="1095"/>
      <c r="E16" s="1095"/>
      <c r="F16" s="1095"/>
      <c r="G16" s="1095"/>
      <c r="H16" s="1095"/>
      <c r="I16" s="1095"/>
      <c r="J16" s="1095"/>
      <c r="K16" s="1095"/>
      <c r="L16" s="1095"/>
      <c r="M16" s="1095"/>
      <c r="N16" s="1095"/>
      <c r="O16" s="1095"/>
      <c r="P16" s="1096"/>
      <c r="Q16" s="1100"/>
      <c r="R16" s="1101"/>
      <c r="S16" s="1101"/>
      <c r="T16" s="1101"/>
      <c r="U16" s="1101"/>
      <c r="V16" s="1101"/>
      <c r="W16" s="1101"/>
      <c r="X16" s="1101"/>
      <c r="Y16" s="1101"/>
      <c r="Z16" s="1101"/>
      <c r="AA16" s="1101"/>
      <c r="AB16" s="1101"/>
      <c r="AC16" s="1101"/>
      <c r="AD16" s="1101"/>
      <c r="AE16" s="1102"/>
      <c r="AF16" s="1076"/>
      <c r="AG16" s="1077"/>
      <c r="AH16" s="1077"/>
      <c r="AI16" s="1077"/>
      <c r="AJ16" s="1078"/>
      <c r="AK16" s="1143"/>
      <c r="AL16" s="1144"/>
      <c r="AM16" s="1144"/>
      <c r="AN16" s="1144"/>
      <c r="AO16" s="1144"/>
      <c r="AP16" s="1144"/>
      <c r="AQ16" s="1144"/>
      <c r="AR16" s="1144"/>
      <c r="AS16" s="1144"/>
      <c r="AT16" s="1144"/>
      <c r="AU16" s="1141"/>
      <c r="AV16" s="1141"/>
      <c r="AW16" s="1141"/>
      <c r="AX16" s="1141"/>
      <c r="AY16" s="1142"/>
      <c r="AZ16" s="254"/>
      <c r="BA16" s="254"/>
      <c r="BB16" s="254"/>
      <c r="BC16" s="254"/>
      <c r="BD16" s="254"/>
      <c r="BE16" s="255"/>
      <c r="BF16" s="255"/>
      <c r="BG16" s="255"/>
      <c r="BH16" s="255"/>
      <c r="BI16" s="255"/>
      <c r="BJ16" s="255"/>
      <c r="BK16" s="255"/>
      <c r="BL16" s="255"/>
      <c r="BM16" s="255"/>
      <c r="BN16" s="255"/>
      <c r="BO16" s="255"/>
      <c r="BP16" s="255"/>
      <c r="BQ16" s="264">
        <v>10</v>
      </c>
      <c r="BR16" s="265"/>
      <c r="BS16" s="1071"/>
      <c r="BT16" s="1072"/>
      <c r="BU16" s="1072"/>
      <c r="BV16" s="1072"/>
      <c r="BW16" s="1072"/>
      <c r="BX16" s="1072"/>
      <c r="BY16" s="1072"/>
      <c r="BZ16" s="1072"/>
      <c r="CA16" s="1072"/>
      <c r="CB16" s="1072"/>
      <c r="CC16" s="1072"/>
      <c r="CD16" s="1072"/>
      <c r="CE16" s="1072"/>
      <c r="CF16" s="1072"/>
      <c r="CG16" s="1073"/>
      <c r="CH16" s="1046"/>
      <c r="CI16" s="1047"/>
      <c r="CJ16" s="1047"/>
      <c r="CK16" s="1047"/>
      <c r="CL16" s="1048"/>
      <c r="CM16" s="1046"/>
      <c r="CN16" s="1047"/>
      <c r="CO16" s="1047"/>
      <c r="CP16" s="1047"/>
      <c r="CQ16" s="1048"/>
      <c r="CR16" s="1046"/>
      <c r="CS16" s="1047"/>
      <c r="CT16" s="1047"/>
      <c r="CU16" s="1047"/>
      <c r="CV16" s="1048"/>
      <c r="CW16" s="1046"/>
      <c r="CX16" s="1047"/>
      <c r="CY16" s="1047"/>
      <c r="CZ16" s="1047"/>
      <c r="DA16" s="1048"/>
      <c r="DB16" s="1046"/>
      <c r="DC16" s="1047"/>
      <c r="DD16" s="1047"/>
      <c r="DE16" s="1047"/>
      <c r="DF16" s="1048"/>
      <c r="DG16" s="1046"/>
      <c r="DH16" s="1047"/>
      <c r="DI16" s="1047"/>
      <c r="DJ16" s="1047"/>
      <c r="DK16" s="1048"/>
      <c r="DL16" s="1046"/>
      <c r="DM16" s="1047"/>
      <c r="DN16" s="1047"/>
      <c r="DO16" s="1047"/>
      <c r="DP16" s="1048"/>
      <c r="DQ16" s="1046"/>
      <c r="DR16" s="1047"/>
      <c r="DS16" s="1047"/>
      <c r="DT16" s="1047"/>
      <c r="DU16" s="1048"/>
      <c r="DV16" s="1049"/>
      <c r="DW16" s="1050"/>
      <c r="DX16" s="1050"/>
      <c r="DY16" s="1050"/>
      <c r="DZ16" s="1051"/>
      <c r="EA16" s="256"/>
    </row>
    <row r="17" spans="1:131" s="257" customFormat="1" ht="26.25" customHeight="1" x14ac:dyDescent="0.15">
      <c r="A17" s="263">
        <v>11</v>
      </c>
      <c r="B17" s="1094"/>
      <c r="C17" s="1095"/>
      <c r="D17" s="1095"/>
      <c r="E17" s="1095"/>
      <c r="F17" s="1095"/>
      <c r="G17" s="1095"/>
      <c r="H17" s="1095"/>
      <c r="I17" s="1095"/>
      <c r="J17" s="1095"/>
      <c r="K17" s="1095"/>
      <c r="L17" s="1095"/>
      <c r="M17" s="1095"/>
      <c r="N17" s="1095"/>
      <c r="O17" s="1095"/>
      <c r="P17" s="1096"/>
      <c r="Q17" s="1100"/>
      <c r="R17" s="1101"/>
      <c r="S17" s="1101"/>
      <c r="T17" s="1101"/>
      <c r="U17" s="1101"/>
      <c r="V17" s="1101"/>
      <c r="W17" s="1101"/>
      <c r="X17" s="1101"/>
      <c r="Y17" s="1101"/>
      <c r="Z17" s="1101"/>
      <c r="AA17" s="1101"/>
      <c r="AB17" s="1101"/>
      <c r="AC17" s="1101"/>
      <c r="AD17" s="1101"/>
      <c r="AE17" s="1102"/>
      <c r="AF17" s="1076"/>
      <c r="AG17" s="1077"/>
      <c r="AH17" s="1077"/>
      <c r="AI17" s="1077"/>
      <c r="AJ17" s="1078"/>
      <c r="AK17" s="1143"/>
      <c r="AL17" s="1144"/>
      <c r="AM17" s="1144"/>
      <c r="AN17" s="1144"/>
      <c r="AO17" s="1144"/>
      <c r="AP17" s="1144"/>
      <c r="AQ17" s="1144"/>
      <c r="AR17" s="1144"/>
      <c r="AS17" s="1144"/>
      <c r="AT17" s="1144"/>
      <c r="AU17" s="1141"/>
      <c r="AV17" s="1141"/>
      <c r="AW17" s="1141"/>
      <c r="AX17" s="1141"/>
      <c r="AY17" s="1142"/>
      <c r="AZ17" s="254"/>
      <c r="BA17" s="254"/>
      <c r="BB17" s="254"/>
      <c r="BC17" s="254"/>
      <c r="BD17" s="254"/>
      <c r="BE17" s="255"/>
      <c r="BF17" s="255"/>
      <c r="BG17" s="255"/>
      <c r="BH17" s="255"/>
      <c r="BI17" s="255"/>
      <c r="BJ17" s="255"/>
      <c r="BK17" s="255"/>
      <c r="BL17" s="255"/>
      <c r="BM17" s="255"/>
      <c r="BN17" s="255"/>
      <c r="BO17" s="255"/>
      <c r="BP17" s="255"/>
      <c r="BQ17" s="264">
        <v>11</v>
      </c>
      <c r="BR17" s="265"/>
      <c r="BS17" s="1071"/>
      <c r="BT17" s="1072"/>
      <c r="BU17" s="1072"/>
      <c r="BV17" s="1072"/>
      <c r="BW17" s="1072"/>
      <c r="BX17" s="1072"/>
      <c r="BY17" s="1072"/>
      <c r="BZ17" s="1072"/>
      <c r="CA17" s="1072"/>
      <c r="CB17" s="1072"/>
      <c r="CC17" s="1072"/>
      <c r="CD17" s="1072"/>
      <c r="CE17" s="1072"/>
      <c r="CF17" s="1072"/>
      <c r="CG17" s="1073"/>
      <c r="CH17" s="1046"/>
      <c r="CI17" s="1047"/>
      <c r="CJ17" s="1047"/>
      <c r="CK17" s="1047"/>
      <c r="CL17" s="1048"/>
      <c r="CM17" s="1046"/>
      <c r="CN17" s="1047"/>
      <c r="CO17" s="1047"/>
      <c r="CP17" s="1047"/>
      <c r="CQ17" s="1048"/>
      <c r="CR17" s="1046"/>
      <c r="CS17" s="1047"/>
      <c r="CT17" s="1047"/>
      <c r="CU17" s="1047"/>
      <c r="CV17" s="1048"/>
      <c r="CW17" s="1046"/>
      <c r="CX17" s="1047"/>
      <c r="CY17" s="1047"/>
      <c r="CZ17" s="1047"/>
      <c r="DA17" s="1048"/>
      <c r="DB17" s="1046"/>
      <c r="DC17" s="1047"/>
      <c r="DD17" s="1047"/>
      <c r="DE17" s="1047"/>
      <c r="DF17" s="1048"/>
      <c r="DG17" s="1046"/>
      <c r="DH17" s="1047"/>
      <c r="DI17" s="1047"/>
      <c r="DJ17" s="1047"/>
      <c r="DK17" s="1048"/>
      <c r="DL17" s="1046"/>
      <c r="DM17" s="1047"/>
      <c r="DN17" s="1047"/>
      <c r="DO17" s="1047"/>
      <c r="DP17" s="1048"/>
      <c r="DQ17" s="1046"/>
      <c r="DR17" s="1047"/>
      <c r="DS17" s="1047"/>
      <c r="DT17" s="1047"/>
      <c r="DU17" s="1048"/>
      <c r="DV17" s="1049"/>
      <c r="DW17" s="1050"/>
      <c r="DX17" s="1050"/>
      <c r="DY17" s="1050"/>
      <c r="DZ17" s="1051"/>
      <c r="EA17" s="256"/>
    </row>
    <row r="18" spans="1:131" s="257" customFormat="1" ht="26.25" customHeight="1" x14ac:dyDescent="0.15">
      <c r="A18" s="263">
        <v>12</v>
      </c>
      <c r="B18" s="1094"/>
      <c r="C18" s="1095"/>
      <c r="D18" s="1095"/>
      <c r="E18" s="1095"/>
      <c r="F18" s="1095"/>
      <c r="G18" s="1095"/>
      <c r="H18" s="1095"/>
      <c r="I18" s="1095"/>
      <c r="J18" s="1095"/>
      <c r="K18" s="1095"/>
      <c r="L18" s="1095"/>
      <c r="M18" s="1095"/>
      <c r="N18" s="1095"/>
      <c r="O18" s="1095"/>
      <c r="P18" s="1096"/>
      <c r="Q18" s="1100"/>
      <c r="R18" s="1101"/>
      <c r="S18" s="1101"/>
      <c r="T18" s="1101"/>
      <c r="U18" s="1101"/>
      <c r="V18" s="1101"/>
      <c r="W18" s="1101"/>
      <c r="X18" s="1101"/>
      <c r="Y18" s="1101"/>
      <c r="Z18" s="1101"/>
      <c r="AA18" s="1101"/>
      <c r="AB18" s="1101"/>
      <c r="AC18" s="1101"/>
      <c r="AD18" s="1101"/>
      <c r="AE18" s="1102"/>
      <c r="AF18" s="1076"/>
      <c r="AG18" s="1077"/>
      <c r="AH18" s="1077"/>
      <c r="AI18" s="1077"/>
      <c r="AJ18" s="1078"/>
      <c r="AK18" s="1143"/>
      <c r="AL18" s="1144"/>
      <c r="AM18" s="1144"/>
      <c r="AN18" s="1144"/>
      <c r="AO18" s="1144"/>
      <c r="AP18" s="1144"/>
      <c r="AQ18" s="1144"/>
      <c r="AR18" s="1144"/>
      <c r="AS18" s="1144"/>
      <c r="AT18" s="1144"/>
      <c r="AU18" s="1141"/>
      <c r="AV18" s="1141"/>
      <c r="AW18" s="1141"/>
      <c r="AX18" s="1141"/>
      <c r="AY18" s="1142"/>
      <c r="AZ18" s="254"/>
      <c r="BA18" s="254"/>
      <c r="BB18" s="254"/>
      <c r="BC18" s="254"/>
      <c r="BD18" s="254"/>
      <c r="BE18" s="255"/>
      <c r="BF18" s="255"/>
      <c r="BG18" s="255"/>
      <c r="BH18" s="255"/>
      <c r="BI18" s="255"/>
      <c r="BJ18" s="255"/>
      <c r="BK18" s="255"/>
      <c r="BL18" s="255"/>
      <c r="BM18" s="255"/>
      <c r="BN18" s="255"/>
      <c r="BO18" s="255"/>
      <c r="BP18" s="255"/>
      <c r="BQ18" s="264">
        <v>12</v>
      </c>
      <c r="BR18" s="265"/>
      <c r="BS18" s="1071"/>
      <c r="BT18" s="1072"/>
      <c r="BU18" s="1072"/>
      <c r="BV18" s="1072"/>
      <c r="BW18" s="1072"/>
      <c r="BX18" s="1072"/>
      <c r="BY18" s="1072"/>
      <c r="BZ18" s="1072"/>
      <c r="CA18" s="1072"/>
      <c r="CB18" s="1072"/>
      <c r="CC18" s="1072"/>
      <c r="CD18" s="1072"/>
      <c r="CE18" s="1072"/>
      <c r="CF18" s="1072"/>
      <c r="CG18" s="1073"/>
      <c r="CH18" s="1046"/>
      <c r="CI18" s="1047"/>
      <c r="CJ18" s="1047"/>
      <c r="CK18" s="1047"/>
      <c r="CL18" s="1048"/>
      <c r="CM18" s="1046"/>
      <c r="CN18" s="1047"/>
      <c r="CO18" s="1047"/>
      <c r="CP18" s="1047"/>
      <c r="CQ18" s="1048"/>
      <c r="CR18" s="1046"/>
      <c r="CS18" s="1047"/>
      <c r="CT18" s="1047"/>
      <c r="CU18" s="1047"/>
      <c r="CV18" s="1048"/>
      <c r="CW18" s="1046"/>
      <c r="CX18" s="1047"/>
      <c r="CY18" s="1047"/>
      <c r="CZ18" s="1047"/>
      <c r="DA18" s="1048"/>
      <c r="DB18" s="1046"/>
      <c r="DC18" s="1047"/>
      <c r="DD18" s="1047"/>
      <c r="DE18" s="1047"/>
      <c r="DF18" s="1048"/>
      <c r="DG18" s="1046"/>
      <c r="DH18" s="1047"/>
      <c r="DI18" s="1047"/>
      <c r="DJ18" s="1047"/>
      <c r="DK18" s="1048"/>
      <c r="DL18" s="1046"/>
      <c r="DM18" s="1047"/>
      <c r="DN18" s="1047"/>
      <c r="DO18" s="1047"/>
      <c r="DP18" s="1048"/>
      <c r="DQ18" s="1046"/>
      <c r="DR18" s="1047"/>
      <c r="DS18" s="1047"/>
      <c r="DT18" s="1047"/>
      <c r="DU18" s="1048"/>
      <c r="DV18" s="1049"/>
      <c r="DW18" s="1050"/>
      <c r="DX18" s="1050"/>
      <c r="DY18" s="1050"/>
      <c r="DZ18" s="1051"/>
      <c r="EA18" s="256"/>
    </row>
    <row r="19" spans="1:131" s="257" customFormat="1" ht="26.25" customHeight="1" x14ac:dyDescent="0.15">
      <c r="A19" s="263">
        <v>13</v>
      </c>
      <c r="B19" s="1094"/>
      <c r="C19" s="1095"/>
      <c r="D19" s="1095"/>
      <c r="E19" s="1095"/>
      <c r="F19" s="1095"/>
      <c r="G19" s="1095"/>
      <c r="H19" s="1095"/>
      <c r="I19" s="1095"/>
      <c r="J19" s="1095"/>
      <c r="K19" s="1095"/>
      <c r="L19" s="1095"/>
      <c r="M19" s="1095"/>
      <c r="N19" s="1095"/>
      <c r="O19" s="1095"/>
      <c r="P19" s="1096"/>
      <c r="Q19" s="1100"/>
      <c r="R19" s="1101"/>
      <c r="S19" s="1101"/>
      <c r="T19" s="1101"/>
      <c r="U19" s="1101"/>
      <c r="V19" s="1101"/>
      <c r="W19" s="1101"/>
      <c r="X19" s="1101"/>
      <c r="Y19" s="1101"/>
      <c r="Z19" s="1101"/>
      <c r="AA19" s="1101"/>
      <c r="AB19" s="1101"/>
      <c r="AC19" s="1101"/>
      <c r="AD19" s="1101"/>
      <c r="AE19" s="1102"/>
      <c r="AF19" s="1076"/>
      <c r="AG19" s="1077"/>
      <c r="AH19" s="1077"/>
      <c r="AI19" s="1077"/>
      <c r="AJ19" s="1078"/>
      <c r="AK19" s="1143"/>
      <c r="AL19" s="1144"/>
      <c r="AM19" s="1144"/>
      <c r="AN19" s="1144"/>
      <c r="AO19" s="1144"/>
      <c r="AP19" s="1144"/>
      <c r="AQ19" s="1144"/>
      <c r="AR19" s="1144"/>
      <c r="AS19" s="1144"/>
      <c r="AT19" s="1144"/>
      <c r="AU19" s="1141"/>
      <c r="AV19" s="1141"/>
      <c r="AW19" s="1141"/>
      <c r="AX19" s="1141"/>
      <c r="AY19" s="1142"/>
      <c r="AZ19" s="254"/>
      <c r="BA19" s="254"/>
      <c r="BB19" s="254"/>
      <c r="BC19" s="254"/>
      <c r="BD19" s="254"/>
      <c r="BE19" s="255"/>
      <c r="BF19" s="255"/>
      <c r="BG19" s="255"/>
      <c r="BH19" s="255"/>
      <c r="BI19" s="255"/>
      <c r="BJ19" s="255"/>
      <c r="BK19" s="255"/>
      <c r="BL19" s="255"/>
      <c r="BM19" s="255"/>
      <c r="BN19" s="255"/>
      <c r="BO19" s="255"/>
      <c r="BP19" s="255"/>
      <c r="BQ19" s="264">
        <v>13</v>
      </c>
      <c r="BR19" s="265"/>
      <c r="BS19" s="1071"/>
      <c r="BT19" s="1072"/>
      <c r="BU19" s="1072"/>
      <c r="BV19" s="1072"/>
      <c r="BW19" s="1072"/>
      <c r="BX19" s="1072"/>
      <c r="BY19" s="1072"/>
      <c r="BZ19" s="1072"/>
      <c r="CA19" s="1072"/>
      <c r="CB19" s="1072"/>
      <c r="CC19" s="1072"/>
      <c r="CD19" s="1072"/>
      <c r="CE19" s="1072"/>
      <c r="CF19" s="1072"/>
      <c r="CG19" s="1073"/>
      <c r="CH19" s="1046"/>
      <c r="CI19" s="1047"/>
      <c r="CJ19" s="1047"/>
      <c r="CK19" s="1047"/>
      <c r="CL19" s="1048"/>
      <c r="CM19" s="1046"/>
      <c r="CN19" s="1047"/>
      <c r="CO19" s="1047"/>
      <c r="CP19" s="1047"/>
      <c r="CQ19" s="1048"/>
      <c r="CR19" s="1046"/>
      <c r="CS19" s="1047"/>
      <c r="CT19" s="1047"/>
      <c r="CU19" s="1047"/>
      <c r="CV19" s="1048"/>
      <c r="CW19" s="1046"/>
      <c r="CX19" s="1047"/>
      <c r="CY19" s="1047"/>
      <c r="CZ19" s="1047"/>
      <c r="DA19" s="1048"/>
      <c r="DB19" s="1046"/>
      <c r="DC19" s="1047"/>
      <c r="DD19" s="1047"/>
      <c r="DE19" s="1047"/>
      <c r="DF19" s="1048"/>
      <c r="DG19" s="1046"/>
      <c r="DH19" s="1047"/>
      <c r="DI19" s="1047"/>
      <c r="DJ19" s="1047"/>
      <c r="DK19" s="1048"/>
      <c r="DL19" s="1046"/>
      <c r="DM19" s="1047"/>
      <c r="DN19" s="1047"/>
      <c r="DO19" s="1047"/>
      <c r="DP19" s="1048"/>
      <c r="DQ19" s="1046"/>
      <c r="DR19" s="1047"/>
      <c r="DS19" s="1047"/>
      <c r="DT19" s="1047"/>
      <c r="DU19" s="1048"/>
      <c r="DV19" s="1049"/>
      <c r="DW19" s="1050"/>
      <c r="DX19" s="1050"/>
      <c r="DY19" s="1050"/>
      <c r="DZ19" s="1051"/>
      <c r="EA19" s="256"/>
    </row>
    <row r="20" spans="1:131" s="257" customFormat="1" ht="26.25" customHeight="1" x14ac:dyDescent="0.15">
      <c r="A20" s="263">
        <v>14</v>
      </c>
      <c r="B20" s="1094"/>
      <c r="C20" s="1095"/>
      <c r="D20" s="1095"/>
      <c r="E20" s="1095"/>
      <c r="F20" s="1095"/>
      <c r="G20" s="1095"/>
      <c r="H20" s="1095"/>
      <c r="I20" s="1095"/>
      <c r="J20" s="1095"/>
      <c r="K20" s="1095"/>
      <c r="L20" s="1095"/>
      <c r="M20" s="1095"/>
      <c r="N20" s="1095"/>
      <c r="O20" s="1095"/>
      <c r="P20" s="1096"/>
      <c r="Q20" s="1100"/>
      <c r="R20" s="1101"/>
      <c r="S20" s="1101"/>
      <c r="T20" s="1101"/>
      <c r="U20" s="1101"/>
      <c r="V20" s="1101"/>
      <c r="W20" s="1101"/>
      <c r="X20" s="1101"/>
      <c r="Y20" s="1101"/>
      <c r="Z20" s="1101"/>
      <c r="AA20" s="1101"/>
      <c r="AB20" s="1101"/>
      <c r="AC20" s="1101"/>
      <c r="AD20" s="1101"/>
      <c r="AE20" s="1102"/>
      <c r="AF20" s="1076"/>
      <c r="AG20" s="1077"/>
      <c r="AH20" s="1077"/>
      <c r="AI20" s="1077"/>
      <c r="AJ20" s="1078"/>
      <c r="AK20" s="1143"/>
      <c r="AL20" s="1144"/>
      <c r="AM20" s="1144"/>
      <c r="AN20" s="1144"/>
      <c r="AO20" s="1144"/>
      <c r="AP20" s="1144"/>
      <c r="AQ20" s="1144"/>
      <c r="AR20" s="1144"/>
      <c r="AS20" s="1144"/>
      <c r="AT20" s="1144"/>
      <c r="AU20" s="1141"/>
      <c r="AV20" s="1141"/>
      <c r="AW20" s="1141"/>
      <c r="AX20" s="1141"/>
      <c r="AY20" s="1142"/>
      <c r="AZ20" s="254"/>
      <c r="BA20" s="254"/>
      <c r="BB20" s="254"/>
      <c r="BC20" s="254"/>
      <c r="BD20" s="254"/>
      <c r="BE20" s="255"/>
      <c r="BF20" s="255"/>
      <c r="BG20" s="255"/>
      <c r="BH20" s="255"/>
      <c r="BI20" s="255"/>
      <c r="BJ20" s="255"/>
      <c r="BK20" s="255"/>
      <c r="BL20" s="255"/>
      <c r="BM20" s="255"/>
      <c r="BN20" s="255"/>
      <c r="BO20" s="255"/>
      <c r="BP20" s="255"/>
      <c r="BQ20" s="264">
        <v>14</v>
      </c>
      <c r="BR20" s="265"/>
      <c r="BS20" s="1071"/>
      <c r="BT20" s="1072"/>
      <c r="BU20" s="1072"/>
      <c r="BV20" s="1072"/>
      <c r="BW20" s="1072"/>
      <c r="BX20" s="1072"/>
      <c r="BY20" s="1072"/>
      <c r="BZ20" s="1072"/>
      <c r="CA20" s="1072"/>
      <c r="CB20" s="1072"/>
      <c r="CC20" s="1072"/>
      <c r="CD20" s="1072"/>
      <c r="CE20" s="1072"/>
      <c r="CF20" s="1072"/>
      <c r="CG20" s="1073"/>
      <c r="CH20" s="1046"/>
      <c r="CI20" s="1047"/>
      <c r="CJ20" s="1047"/>
      <c r="CK20" s="1047"/>
      <c r="CL20" s="1048"/>
      <c r="CM20" s="1046"/>
      <c r="CN20" s="1047"/>
      <c r="CO20" s="1047"/>
      <c r="CP20" s="1047"/>
      <c r="CQ20" s="1048"/>
      <c r="CR20" s="1046"/>
      <c r="CS20" s="1047"/>
      <c r="CT20" s="1047"/>
      <c r="CU20" s="1047"/>
      <c r="CV20" s="1048"/>
      <c r="CW20" s="1046"/>
      <c r="CX20" s="1047"/>
      <c r="CY20" s="1047"/>
      <c r="CZ20" s="1047"/>
      <c r="DA20" s="1048"/>
      <c r="DB20" s="1046"/>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256"/>
    </row>
    <row r="21" spans="1:131" s="257" customFormat="1" ht="26.25" customHeight="1" thickBot="1" x14ac:dyDescent="0.2">
      <c r="A21" s="263">
        <v>15</v>
      </c>
      <c r="B21" s="1094"/>
      <c r="C21" s="1095"/>
      <c r="D21" s="1095"/>
      <c r="E21" s="1095"/>
      <c r="F21" s="1095"/>
      <c r="G21" s="1095"/>
      <c r="H21" s="1095"/>
      <c r="I21" s="1095"/>
      <c r="J21" s="1095"/>
      <c r="K21" s="1095"/>
      <c r="L21" s="1095"/>
      <c r="M21" s="1095"/>
      <c r="N21" s="1095"/>
      <c r="O21" s="1095"/>
      <c r="P21" s="1096"/>
      <c r="Q21" s="1100"/>
      <c r="R21" s="1101"/>
      <c r="S21" s="1101"/>
      <c r="T21" s="1101"/>
      <c r="U21" s="1101"/>
      <c r="V21" s="1101"/>
      <c r="W21" s="1101"/>
      <c r="X21" s="1101"/>
      <c r="Y21" s="1101"/>
      <c r="Z21" s="1101"/>
      <c r="AA21" s="1101"/>
      <c r="AB21" s="1101"/>
      <c r="AC21" s="1101"/>
      <c r="AD21" s="1101"/>
      <c r="AE21" s="1102"/>
      <c r="AF21" s="1076"/>
      <c r="AG21" s="1077"/>
      <c r="AH21" s="1077"/>
      <c r="AI21" s="1077"/>
      <c r="AJ21" s="1078"/>
      <c r="AK21" s="1143"/>
      <c r="AL21" s="1144"/>
      <c r="AM21" s="1144"/>
      <c r="AN21" s="1144"/>
      <c r="AO21" s="1144"/>
      <c r="AP21" s="1144"/>
      <c r="AQ21" s="1144"/>
      <c r="AR21" s="1144"/>
      <c r="AS21" s="1144"/>
      <c r="AT21" s="1144"/>
      <c r="AU21" s="1141"/>
      <c r="AV21" s="1141"/>
      <c r="AW21" s="1141"/>
      <c r="AX21" s="1141"/>
      <c r="AY21" s="1142"/>
      <c r="AZ21" s="254"/>
      <c r="BA21" s="254"/>
      <c r="BB21" s="254"/>
      <c r="BC21" s="254"/>
      <c r="BD21" s="254"/>
      <c r="BE21" s="255"/>
      <c r="BF21" s="255"/>
      <c r="BG21" s="255"/>
      <c r="BH21" s="255"/>
      <c r="BI21" s="255"/>
      <c r="BJ21" s="255"/>
      <c r="BK21" s="255"/>
      <c r="BL21" s="255"/>
      <c r="BM21" s="255"/>
      <c r="BN21" s="255"/>
      <c r="BO21" s="255"/>
      <c r="BP21" s="255"/>
      <c r="BQ21" s="264">
        <v>15</v>
      </c>
      <c r="BR21" s="265"/>
      <c r="BS21" s="1071"/>
      <c r="BT21" s="1072"/>
      <c r="BU21" s="1072"/>
      <c r="BV21" s="1072"/>
      <c r="BW21" s="1072"/>
      <c r="BX21" s="1072"/>
      <c r="BY21" s="1072"/>
      <c r="BZ21" s="1072"/>
      <c r="CA21" s="1072"/>
      <c r="CB21" s="1072"/>
      <c r="CC21" s="1072"/>
      <c r="CD21" s="1072"/>
      <c r="CE21" s="1072"/>
      <c r="CF21" s="1072"/>
      <c r="CG21" s="1073"/>
      <c r="CH21" s="1046"/>
      <c r="CI21" s="1047"/>
      <c r="CJ21" s="1047"/>
      <c r="CK21" s="1047"/>
      <c r="CL21" s="1048"/>
      <c r="CM21" s="1046"/>
      <c r="CN21" s="1047"/>
      <c r="CO21" s="1047"/>
      <c r="CP21" s="1047"/>
      <c r="CQ21" s="1048"/>
      <c r="CR21" s="1046"/>
      <c r="CS21" s="1047"/>
      <c r="CT21" s="1047"/>
      <c r="CU21" s="1047"/>
      <c r="CV21" s="1048"/>
      <c r="CW21" s="1046"/>
      <c r="CX21" s="1047"/>
      <c r="CY21" s="1047"/>
      <c r="CZ21" s="1047"/>
      <c r="DA21" s="1048"/>
      <c r="DB21" s="1046"/>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256"/>
    </row>
    <row r="22" spans="1:131" s="257" customFormat="1" ht="26.25" customHeight="1" x14ac:dyDescent="0.15">
      <c r="A22" s="263">
        <v>16</v>
      </c>
      <c r="B22" s="1094"/>
      <c r="C22" s="1095"/>
      <c r="D22" s="1095"/>
      <c r="E22" s="1095"/>
      <c r="F22" s="1095"/>
      <c r="G22" s="1095"/>
      <c r="H22" s="1095"/>
      <c r="I22" s="1095"/>
      <c r="J22" s="1095"/>
      <c r="K22" s="1095"/>
      <c r="L22" s="1095"/>
      <c r="M22" s="1095"/>
      <c r="N22" s="1095"/>
      <c r="O22" s="1095"/>
      <c r="P22" s="1096"/>
      <c r="Q22" s="1138"/>
      <c r="R22" s="1139"/>
      <c r="S22" s="1139"/>
      <c r="T22" s="1139"/>
      <c r="U22" s="1139"/>
      <c r="V22" s="1139"/>
      <c r="W22" s="1139"/>
      <c r="X22" s="1139"/>
      <c r="Y22" s="1139"/>
      <c r="Z22" s="1139"/>
      <c r="AA22" s="1139"/>
      <c r="AB22" s="1139"/>
      <c r="AC22" s="1139"/>
      <c r="AD22" s="1139"/>
      <c r="AE22" s="1140"/>
      <c r="AF22" s="1076"/>
      <c r="AG22" s="1077"/>
      <c r="AH22" s="1077"/>
      <c r="AI22" s="1077"/>
      <c r="AJ22" s="1078"/>
      <c r="AK22" s="1134"/>
      <c r="AL22" s="1135"/>
      <c r="AM22" s="1135"/>
      <c r="AN22" s="1135"/>
      <c r="AO22" s="1135"/>
      <c r="AP22" s="1135"/>
      <c r="AQ22" s="1135"/>
      <c r="AR22" s="1135"/>
      <c r="AS22" s="1135"/>
      <c r="AT22" s="1135"/>
      <c r="AU22" s="1136"/>
      <c r="AV22" s="1136"/>
      <c r="AW22" s="1136"/>
      <c r="AX22" s="1136"/>
      <c r="AY22" s="1137"/>
      <c r="AZ22" s="1092" t="s">
        <v>389</v>
      </c>
      <c r="BA22" s="1092"/>
      <c r="BB22" s="1092"/>
      <c r="BC22" s="1092"/>
      <c r="BD22" s="1093"/>
      <c r="BE22" s="255"/>
      <c r="BF22" s="255"/>
      <c r="BG22" s="255"/>
      <c r="BH22" s="255"/>
      <c r="BI22" s="255"/>
      <c r="BJ22" s="255"/>
      <c r="BK22" s="255"/>
      <c r="BL22" s="255"/>
      <c r="BM22" s="255"/>
      <c r="BN22" s="255"/>
      <c r="BO22" s="255"/>
      <c r="BP22" s="255"/>
      <c r="BQ22" s="264">
        <v>16</v>
      </c>
      <c r="BR22" s="265"/>
      <c r="BS22" s="1071"/>
      <c r="BT22" s="1072"/>
      <c r="BU22" s="1072"/>
      <c r="BV22" s="1072"/>
      <c r="BW22" s="1072"/>
      <c r="BX22" s="1072"/>
      <c r="BY22" s="1072"/>
      <c r="BZ22" s="1072"/>
      <c r="CA22" s="1072"/>
      <c r="CB22" s="1072"/>
      <c r="CC22" s="1072"/>
      <c r="CD22" s="1072"/>
      <c r="CE22" s="1072"/>
      <c r="CF22" s="1072"/>
      <c r="CG22" s="1073"/>
      <c r="CH22" s="1046"/>
      <c r="CI22" s="1047"/>
      <c r="CJ22" s="1047"/>
      <c r="CK22" s="1047"/>
      <c r="CL22" s="1048"/>
      <c r="CM22" s="1046"/>
      <c r="CN22" s="1047"/>
      <c r="CO22" s="1047"/>
      <c r="CP22" s="1047"/>
      <c r="CQ22" s="1048"/>
      <c r="CR22" s="1046"/>
      <c r="CS22" s="1047"/>
      <c r="CT22" s="1047"/>
      <c r="CU22" s="1047"/>
      <c r="CV22" s="1048"/>
      <c r="CW22" s="1046"/>
      <c r="CX22" s="1047"/>
      <c r="CY22" s="1047"/>
      <c r="CZ22" s="1047"/>
      <c r="DA22" s="1048"/>
      <c r="DB22" s="1046"/>
      <c r="DC22" s="1047"/>
      <c r="DD22" s="1047"/>
      <c r="DE22" s="1047"/>
      <c r="DF22" s="1048"/>
      <c r="DG22" s="1046"/>
      <c r="DH22" s="1047"/>
      <c r="DI22" s="1047"/>
      <c r="DJ22" s="1047"/>
      <c r="DK22" s="1048"/>
      <c r="DL22" s="1046"/>
      <c r="DM22" s="1047"/>
      <c r="DN22" s="1047"/>
      <c r="DO22" s="1047"/>
      <c r="DP22" s="1048"/>
      <c r="DQ22" s="1046"/>
      <c r="DR22" s="1047"/>
      <c r="DS22" s="1047"/>
      <c r="DT22" s="1047"/>
      <c r="DU22" s="1048"/>
      <c r="DV22" s="1049"/>
      <c r="DW22" s="1050"/>
      <c r="DX22" s="1050"/>
      <c r="DY22" s="1050"/>
      <c r="DZ22" s="1051"/>
      <c r="EA22" s="256"/>
    </row>
    <row r="23" spans="1:131" s="257" customFormat="1" ht="26.25" customHeight="1" thickBot="1" x14ac:dyDescent="0.2">
      <c r="A23" s="266" t="s">
        <v>390</v>
      </c>
      <c r="B23" s="1001" t="s">
        <v>391</v>
      </c>
      <c r="C23" s="1002"/>
      <c r="D23" s="1002"/>
      <c r="E23" s="1002"/>
      <c r="F23" s="1002"/>
      <c r="G23" s="1002"/>
      <c r="H23" s="1002"/>
      <c r="I23" s="1002"/>
      <c r="J23" s="1002"/>
      <c r="K23" s="1002"/>
      <c r="L23" s="1002"/>
      <c r="M23" s="1002"/>
      <c r="N23" s="1002"/>
      <c r="O23" s="1002"/>
      <c r="P23" s="1003"/>
      <c r="Q23" s="1125"/>
      <c r="R23" s="1126"/>
      <c r="S23" s="1126"/>
      <c r="T23" s="1126"/>
      <c r="U23" s="1126"/>
      <c r="V23" s="1126"/>
      <c r="W23" s="1126"/>
      <c r="X23" s="1126"/>
      <c r="Y23" s="1126"/>
      <c r="Z23" s="1126"/>
      <c r="AA23" s="1126"/>
      <c r="AB23" s="1126"/>
      <c r="AC23" s="1126"/>
      <c r="AD23" s="1126"/>
      <c r="AE23" s="1127"/>
      <c r="AF23" s="1128">
        <v>25</v>
      </c>
      <c r="AG23" s="1126"/>
      <c r="AH23" s="1126"/>
      <c r="AI23" s="1126"/>
      <c r="AJ23" s="1129"/>
      <c r="AK23" s="1130"/>
      <c r="AL23" s="1131"/>
      <c r="AM23" s="1131"/>
      <c r="AN23" s="1131"/>
      <c r="AO23" s="1131"/>
      <c r="AP23" s="1126"/>
      <c r="AQ23" s="1126"/>
      <c r="AR23" s="1126"/>
      <c r="AS23" s="1126"/>
      <c r="AT23" s="1126"/>
      <c r="AU23" s="1132"/>
      <c r="AV23" s="1132"/>
      <c r="AW23" s="1132"/>
      <c r="AX23" s="1132"/>
      <c r="AY23" s="1133"/>
      <c r="AZ23" s="1122" t="s">
        <v>127</v>
      </c>
      <c r="BA23" s="1123"/>
      <c r="BB23" s="1123"/>
      <c r="BC23" s="1123"/>
      <c r="BD23" s="1124"/>
      <c r="BE23" s="255"/>
      <c r="BF23" s="255"/>
      <c r="BG23" s="255"/>
      <c r="BH23" s="255"/>
      <c r="BI23" s="255"/>
      <c r="BJ23" s="255"/>
      <c r="BK23" s="255"/>
      <c r="BL23" s="255"/>
      <c r="BM23" s="255"/>
      <c r="BN23" s="255"/>
      <c r="BO23" s="255"/>
      <c r="BP23" s="255"/>
      <c r="BQ23" s="264">
        <v>17</v>
      </c>
      <c r="BR23" s="265"/>
      <c r="BS23" s="1071"/>
      <c r="BT23" s="1072"/>
      <c r="BU23" s="1072"/>
      <c r="BV23" s="1072"/>
      <c r="BW23" s="1072"/>
      <c r="BX23" s="1072"/>
      <c r="BY23" s="1072"/>
      <c r="BZ23" s="1072"/>
      <c r="CA23" s="1072"/>
      <c r="CB23" s="1072"/>
      <c r="CC23" s="1072"/>
      <c r="CD23" s="1072"/>
      <c r="CE23" s="1072"/>
      <c r="CF23" s="1072"/>
      <c r="CG23" s="1073"/>
      <c r="CH23" s="1046"/>
      <c r="CI23" s="1047"/>
      <c r="CJ23" s="1047"/>
      <c r="CK23" s="1047"/>
      <c r="CL23" s="1048"/>
      <c r="CM23" s="1046"/>
      <c r="CN23" s="1047"/>
      <c r="CO23" s="1047"/>
      <c r="CP23" s="1047"/>
      <c r="CQ23" s="1048"/>
      <c r="CR23" s="1046"/>
      <c r="CS23" s="1047"/>
      <c r="CT23" s="1047"/>
      <c r="CU23" s="1047"/>
      <c r="CV23" s="1048"/>
      <c r="CW23" s="1046"/>
      <c r="CX23" s="1047"/>
      <c r="CY23" s="1047"/>
      <c r="CZ23" s="1047"/>
      <c r="DA23" s="1048"/>
      <c r="DB23" s="1046"/>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256"/>
    </row>
    <row r="24" spans="1:131" s="257" customFormat="1" ht="26.25" customHeight="1" x14ac:dyDescent="0.15">
      <c r="A24" s="1121" t="s">
        <v>392</v>
      </c>
      <c r="B24" s="1121"/>
      <c r="C24" s="1121"/>
      <c r="D24" s="1121"/>
      <c r="E24" s="1121"/>
      <c r="F24" s="1121"/>
      <c r="G24" s="1121"/>
      <c r="H24" s="1121"/>
      <c r="I24" s="1121"/>
      <c r="J24" s="1121"/>
      <c r="K24" s="1121"/>
      <c r="L24" s="1121"/>
      <c r="M24" s="1121"/>
      <c r="N24" s="1121"/>
      <c r="O24" s="1121"/>
      <c r="P24" s="1121"/>
      <c r="Q24" s="1121"/>
      <c r="R24" s="1121"/>
      <c r="S24" s="1121"/>
      <c r="T24" s="1121"/>
      <c r="U24" s="1121"/>
      <c r="V24" s="1121"/>
      <c r="W24" s="1121"/>
      <c r="X24" s="1121"/>
      <c r="Y24" s="1121"/>
      <c r="Z24" s="1121"/>
      <c r="AA24" s="1121"/>
      <c r="AB24" s="1121"/>
      <c r="AC24" s="1121"/>
      <c r="AD24" s="1121"/>
      <c r="AE24" s="1121"/>
      <c r="AF24" s="1121"/>
      <c r="AG24" s="1121"/>
      <c r="AH24" s="1121"/>
      <c r="AI24" s="1121"/>
      <c r="AJ24" s="1121"/>
      <c r="AK24" s="1121"/>
      <c r="AL24" s="1121"/>
      <c r="AM24" s="1121"/>
      <c r="AN24" s="1121"/>
      <c r="AO24" s="1121"/>
      <c r="AP24" s="1121"/>
      <c r="AQ24" s="1121"/>
      <c r="AR24" s="1121"/>
      <c r="AS24" s="1121"/>
      <c r="AT24" s="1121"/>
      <c r="AU24" s="1121"/>
      <c r="AV24" s="1121"/>
      <c r="AW24" s="1121"/>
      <c r="AX24" s="1121"/>
      <c r="AY24" s="1121"/>
      <c r="AZ24" s="254"/>
      <c r="BA24" s="254"/>
      <c r="BB24" s="254"/>
      <c r="BC24" s="254"/>
      <c r="BD24" s="254"/>
      <c r="BE24" s="255"/>
      <c r="BF24" s="255"/>
      <c r="BG24" s="255"/>
      <c r="BH24" s="255"/>
      <c r="BI24" s="255"/>
      <c r="BJ24" s="255"/>
      <c r="BK24" s="255"/>
      <c r="BL24" s="255"/>
      <c r="BM24" s="255"/>
      <c r="BN24" s="255"/>
      <c r="BO24" s="255"/>
      <c r="BP24" s="255"/>
      <c r="BQ24" s="264">
        <v>18</v>
      </c>
      <c r="BR24" s="265"/>
      <c r="BS24" s="1071"/>
      <c r="BT24" s="1072"/>
      <c r="BU24" s="1072"/>
      <c r="BV24" s="1072"/>
      <c r="BW24" s="1072"/>
      <c r="BX24" s="1072"/>
      <c r="BY24" s="1072"/>
      <c r="BZ24" s="1072"/>
      <c r="CA24" s="1072"/>
      <c r="CB24" s="1072"/>
      <c r="CC24" s="1072"/>
      <c r="CD24" s="1072"/>
      <c r="CE24" s="1072"/>
      <c r="CF24" s="1072"/>
      <c r="CG24" s="1073"/>
      <c r="CH24" s="1046"/>
      <c r="CI24" s="1047"/>
      <c r="CJ24" s="1047"/>
      <c r="CK24" s="1047"/>
      <c r="CL24" s="1048"/>
      <c r="CM24" s="1046"/>
      <c r="CN24" s="1047"/>
      <c r="CO24" s="1047"/>
      <c r="CP24" s="1047"/>
      <c r="CQ24" s="1048"/>
      <c r="CR24" s="1046"/>
      <c r="CS24" s="1047"/>
      <c r="CT24" s="1047"/>
      <c r="CU24" s="1047"/>
      <c r="CV24" s="1048"/>
      <c r="CW24" s="1046"/>
      <c r="CX24" s="1047"/>
      <c r="CY24" s="1047"/>
      <c r="CZ24" s="1047"/>
      <c r="DA24" s="1048"/>
      <c r="DB24" s="1046"/>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256"/>
    </row>
    <row r="25" spans="1:131" s="249" customFormat="1" ht="26.25" customHeight="1" thickBot="1" x14ac:dyDescent="0.2">
      <c r="A25" s="1120" t="s">
        <v>393</v>
      </c>
      <c r="B25" s="1120"/>
      <c r="C25" s="1120"/>
      <c r="D25" s="1120"/>
      <c r="E25" s="1120"/>
      <c r="F25" s="1120"/>
      <c r="G25" s="1120"/>
      <c r="H25" s="1120"/>
      <c r="I25" s="1120"/>
      <c r="J25" s="1120"/>
      <c r="K25" s="1120"/>
      <c r="L25" s="1120"/>
      <c r="M25" s="1120"/>
      <c r="N25" s="1120"/>
      <c r="O25" s="1120"/>
      <c r="P25" s="1120"/>
      <c r="Q25" s="1120"/>
      <c r="R25" s="1120"/>
      <c r="S25" s="1120"/>
      <c r="T25" s="1120"/>
      <c r="U25" s="1120"/>
      <c r="V25" s="1120"/>
      <c r="W25" s="1120"/>
      <c r="X25" s="1120"/>
      <c r="Y25" s="1120"/>
      <c r="Z25" s="1120"/>
      <c r="AA25" s="1120"/>
      <c r="AB25" s="1120"/>
      <c r="AC25" s="1120"/>
      <c r="AD25" s="1120"/>
      <c r="AE25" s="1120"/>
      <c r="AF25" s="1120"/>
      <c r="AG25" s="1120"/>
      <c r="AH25" s="1120"/>
      <c r="AI25" s="1120"/>
      <c r="AJ25" s="1120"/>
      <c r="AK25" s="1120"/>
      <c r="AL25" s="1120"/>
      <c r="AM25" s="1120"/>
      <c r="AN25" s="1120"/>
      <c r="AO25" s="1120"/>
      <c r="AP25" s="1120"/>
      <c r="AQ25" s="1120"/>
      <c r="AR25" s="1120"/>
      <c r="AS25" s="1120"/>
      <c r="AT25" s="1120"/>
      <c r="AU25" s="1120"/>
      <c r="AV25" s="1120"/>
      <c r="AW25" s="1120"/>
      <c r="AX25" s="1120"/>
      <c r="AY25" s="1120"/>
      <c r="AZ25" s="1120"/>
      <c r="BA25" s="1120"/>
      <c r="BB25" s="1120"/>
      <c r="BC25" s="1120"/>
      <c r="BD25" s="1120"/>
      <c r="BE25" s="1120"/>
      <c r="BF25" s="1120"/>
      <c r="BG25" s="1120"/>
      <c r="BH25" s="1120"/>
      <c r="BI25" s="1120"/>
      <c r="BJ25" s="254"/>
      <c r="BK25" s="254"/>
      <c r="BL25" s="254"/>
      <c r="BM25" s="254"/>
      <c r="BN25" s="254"/>
      <c r="BO25" s="267"/>
      <c r="BP25" s="267"/>
      <c r="BQ25" s="264">
        <v>19</v>
      </c>
      <c r="BR25" s="265"/>
      <c r="BS25" s="1071"/>
      <c r="BT25" s="1072"/>
      <c r="BU25" s="1072"/>
      <c r="BV25" s="1072"/>
      <c r="BW25" s="1072"/>
      <c r="BX25" s="1072"/>
      <c r="BY25" s="1072"/>
      <c r="BZ25" s="1072"/>
      <c r="CA25" s="1072"/>
      <c r="CB25" s="1072"/>
      <c r="CC25" s="1072"/>
      <c r="CD25" s="1072"/>
      <c r="CE25" s="1072"/>
      <c r="CF25" s="1072"/>
      <c r="CG25" s="1073"/>
      <c r="CH25" s="1046"/>
      <c r="CI25" s="1047"/>
      <c r="CJ25" s="1047"/>
      <c r="CK25" s="1047"/>
      <c r="CL25" s="1048"/>
      <c r="CM25" s="1046"/>
      <c r="CN25" s="1047"/>
      <c r="CO25" s="1047"/>
      <c r="CP25" s="1047"/>
      <c r="CQ25" s="1048"/>
      <c r="CR25" s="1046"/>
      <c r="CS25" s="1047"/>
      <c r="CT25" s="1047"/>
      <c r="CU25" s="1047"/>
      <c r="CV25" s="1048"/>
      <c r="CW25" s="1046"/>
      <c r="CX25" s="1047"/>
      <c r="CY25" s="1047"/>
      <c r="CZ25" s="1047"/>
      <c r="DA25" s="1048"/>
      <c r="DB25" s="1046"/>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248"/>
    </row>
    <row r="26" spans="1:131" s="249" customFormat="1" ht="26.25" customHeight="1" x14ac:dyDescent="0.15">
      <c r="A26" s="1052" t="s">
        <v>371</v>
      </c>
      <c r="B26" s="1053"/>
      <c r="C26" s="1053"/>
      <c r="D26" s="1053"/>
      <c r="E26" s="1053"/>
      <c r="F26" s="1053"/>
      <c r="G26" s="1053"/>
      <c r="H26" s="1053"/>
      <c r="I26" s="1053"/>
      <c r="J26" s="1053"/>
      <c r="K26" s="1053"/>
      <c r="L26" s="1053"/>
      <c r="M26" s="1053"/>
      <c r="N26" s="1053"/>
      <c r="O26" s="1053"/>
      <c r="P26" s="1054"/>
      <c r="Q26" s="1058" t="s">
        <v>394</v>
      </c>
      <c r="R26" s="1059"/>
      <c r="S26" s="1059"/>
      <c r="T26" s="1059"/>
      <c r="U26" s="1060"/>
      <c r="V26" s="1058" t="s">
        <v>395</v>
      </c>
      <c r="W26" s="1059"/>
      <c r="X26" s="1059"/>
      <c r="Y26" s="1059"/>
      <c r="Z26" s="1060"/>
      <c r="AA26" s="1058" t="s">
        <v>396</v>
      </c>
      <c r="AB26" s="1059"/>
      <c r="AC26" s="1059"/>
      <c r="AD26" s="1059"/>
      <c r="AE26" s="1059"/>
      <c r="AF26" s="1116" t="s">
        <v>397</v>
      </c>
      <c r="AG26" s="1065"/>
      <c r="AH26" s="1065"/>
      <c r="AI26" s="1065"/>
      <c r="AJ26" s="1117"/>
      <c r="AK26" s="1059" t="s">
        <v>398</v>
      </c>
      <c r="AL26" s="1059"/>
      <c r="AM26" s="1059"/>
      <c r="AN26" s="1059"/>
      <c r="AO26" s="1060"/>
      <c r="AP26" s="1058" t="s">
        <v>399</v>
      </c>
      <c r="AQ26" s="1059"/>
      <c r="AR26" s="1059"/>
      <c r="AS26" s="1059"/>
      <c r="AT26" s="1060"/>
      <c r="AU26" s="1058" t="s">
        <v>400</v>
      </c>
      <c r="AV26" s="1059"/>
      <c r="AW26" s="1059"/>
      <c r="AX26" s="1059"/>
      <c r="AY26" s="1060"/>
      <c r="AZ26" s="1058" t="s">
        <v>401</v>
      </c>
      <c r="BA26" s="1059"/>
      <c r="BB26" s="1059"/>
      <c r="BC26" s="1059"/>
      <c r="BD26" s="1060"/>
      <c r="BE26" s="1058" t="s">
        <v>378</v>
      </c>
      <c r="BF26" s="1059"/>
      <c r="BG26" s="1059"/>
      <c r="BH26" s="1059"/>
      <c r="BI26" s="1074"/>
      <c r="BJ26" s="254"/>
      <c r="BK26" s="254"/>
      <c r="BL26" s="254"/>
      <c r="BM26" s="254"/>
      <c r="BN26" s="254"/>
      <c r="BO26" s="267"/>
      <c r="BP26" s="267"/>
      <c r="BQ26" s="264">
        <v>20</v>
      </c>
      <c r="BR26" s="265"/>
      <c r="BS26" s="1071"/>
      <c r="BT26" s="1072"/>
      <c r="BU26" s="1072"/>
      <c r="BV26" s="1072"/>
      <c r="BW26" s="1072"/>
      <c r="BX26" s="1072"/>
      <c r="BY26" s="1072"/>
      <c r="BZ26" s="1072"/>
      <c r="CA26" s="1072"/>
      <c r="CB26" s="1072"/>
      <c r="CC26" s="1072"/>
      <c r="CD26" s="1072"/>
      <c r="CE26" s="1072"/>
      <c r="CF26" s="1072"/>
      <c r="CG26" s="1073"/>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8"/>
    </row>
    <row r="27" spans="1:131" s="249" customFormat="1" ht="26.25" customHeight="1" thickBot="1" x14ac:dyDescent="0.2">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18"/>
      <c r="AG27" s="1068"/>
      <c r="AH27" s="1068"/>
      <c r="AI27" s="1068"/>
      <c r="AJ27" s="1119"/>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4"/>
      <c r="BK27" s="254"/>
      <c r="BL27" s="254"/>
      <c r="BM27" s="254"/>
      <c r="BN27" s="254"/>
      <c r="BO27" s="267"/>
      <c r="BP27" s="267"/>
      <c r="BQ27" s="264">
        <v>21</v>
      </c>
      <c r="BR27" s="265"/>
      <c r="BS27" s="1071"/>
      <c r="BT27" s="1072"/>
      <c r="BU27" s="1072"/>
      <c r="BV27" s="1072"/>
      <c r="BW27" s="1072"/>
      <c r="BX27" s="1072"/>
      <c r="BY27" s="1072"/>
      <c r="BZ27" s="1072"/>
      <c r="CA27" s="1072"/>
      <c r="CB27" s="1072"/>
      <c r="CC27" s="1072"/>
      <c r="CD27" s="1072"/>
      <c r="CE27" s="1072"/>
      <c r="CF27" s="1072"/>
      <c r="CG27" s="1073"/>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8"/>
    </row>
    <row r="28" spans="1:131" s="249" customFormat="1" ht="26.25" customHeight="1" thickTop="1" x14ac:dyDescent="0.15">
      <c r="A28" s="268">
        <v>1</v>
      </c>
      <c r="B28" s="1107" t="s">
        <v>402</v>
      </c>
      <c r="C28" s="1108"/>
      <c r="D28" s="1108"/>
      <c r="E28" s="1108"/>
      <c r="F28" s="1108"/>
      <c r="G28" s="1108"/>
      <c r="H28" s="1108"/>
      <c r="I28" s="1108"/>
      <c r="J28" s="1108"/>
      <c r="K28" s="1108"/>
      <c r="L28" s="1108"/>
      <c r="M28" s="1108"/>
      <c r="N28" s="1108"/>
      <c r="O28" s="1108"/>
      <c r="P28" s="1109"/>
      <c r="Q28" s="1110">
        <v>97</v>
      </c>
      <c r="R28" s="1111"/>
      <c r="S28" s="1111"/>
      <c r="T28" s="1111"/>
      <c r="U28" s="1111"/>
      <c r="V28" s="1111">
        <v>90</v>
      </c>
      <c r="W28" s="1111"/>
      <c r="X28" s="1111"/>
      <c r="Y28" s="1111"/>
      <c r="Z28" s="1111"/>
      <c r="AA28" s="1111">
        <v>7</v>
      </c>
      <c r="AB28" s="1111"/>
      <c r="AC28" s="1111"/>
      <c r="AD28" s="1111"/>
      <c r="AE28" s="1112"/>
      <c r="AF28" s="1113">
        <v>7</v>
      </c>
      <c r="AG28" s="1111"/>
      <c r="AH28" s="1111"/>
      <c r="AI28" s="1111"/>
      <c r="AJ28" s="1114"/>
      <c r="AK28" s="1115">
        <v>15</v>
      </c>
      <c r="AL28" s="1103"/>
      <c r="AM28" s="1103"/>
      <c r="AN28" s="1103"/>
      <c r="AO28" s="1103"/>
      <c r="AP28" s="1103" t="s">
        <v>574</v>
      </c>
      <c r="AQ28" s="1103"/>
      <c r="AR28" s="1103"/>
      <c r="AS28" s="1103"/>
      <c r="AT28" s="1103"/>
      <c r="AU28" s="1103" t="s">
        <v>574</v>
      </c>
      <c r="AV28" s="1103"/>
      <c r="AW28" s="1103"/>
      <c r="AX28" s="1103"/>
      <c r="AY28" s="1103"/>
      <c r="AZ28" s="1104" t="s">
        <v>574</v>
      </c>
      <c r="BA28" s="1104"/>
      <c r="BB28" s="1104"/>
      <c r="BC28" s="1104"/>
      <c r="BD28" s="1104"/>
      <c r="BE28" s="1105"/>
      <c r="BF28" s="1105"/>
      <c r="BG28" s="1105"/>
      <c r="BH28" s="1105"/>
      <c r="BI28" s="1106"/>
      <c r="BJ28" s="254"/>
      <c r="BK28" s="254"/>
      <c r="BL28" s="254"/>
      <c r="BM28" s="254"/>
      <c r="BN28" s="254"/>
      <c r="BO28" s="267"/>
      <c r="BP28" s="267"/>
      <c r="BQ28" s="264">
        <v>22</v>
      </c>
      <c r="BR28" s="265"/>
      <c r="BS28" s="1071"/>
      <c r="BT28" s="1072"/>
      <c r="BU28" s="1072"/>
      <c r="BV28" s="1072"/>
      <c r="BW28" s="1072"/>
      <c r="BX28" s="1072"/>
      <c r="BY28" s="1072"/>
      <c r="BZ28" s="1072"/>
      <c r="CA28" s="1072"/>
      <c r="CB28" s="1072"/>
      <c r="CC28" s="1072"/>
      <c r="CD28" s="1072"/>
      <c r="CE28" s="1072"/>
      <c r="CF28" s="1072"/>
      <c r="CG28" s="1073"/>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8"/>
    </row>
    <row r="29" spans="1:131" s="249" customFormat="1" ht="26.25" customHeight="1" x14ac:dyDescent="0.15">
      <c r="A29" s="268">
        <v>2</v>
      </c>
      <c r="B29" s="1094" t="s">
        <v>403</v>
      </c>
      <c r="C29" s="1095"/>
      <c r="D29" s="1095"/>
      <c r="E29" s="1095"/>
      <c r="F29" s="1095"/>
      <c r="G29" s="1095"/>
      <c r="H29" s="1095"/>
      <c r="I29" s="1095"/>
      <c r="J29" s="1095"/>
      <c r="K29" s="1095"/>
      <c r="L29" s="1095"/>
      <c r="M29" s="1095"/>
      <c r="N29" s="1095"/>
      <c r="O29" s="1095"/>
      <c r="P29" s="1096"/>
      <c r="Q29" s="1100">
        <v>116</v>
      </c>
      <c r="R29" s="1101"/>
      <c r="S29" s="1101"/>
      <c r="T29" s="1101"/>
      <c r="U29" s="1101"/>
      <c r="V29" s="1101">
        <v>83</v>
      </c>
      <c r="W29" s="1101"/>
      <c r="X29" s="1101"/>
      <c r="Y29" s="1101"/>
      <c r="Z29" s="1101"/>
      <c r="AA29" s="1101">
        <v>33</v>
      </c>
      <c r="AB29" s="1101"/>
      <c r="AC29" s="1101"/>
      <c r="AD29" s="1101"/>
      <c r="AE29" s="1102"/>
      <c r="AF29" s="1076">
        <v>33</v>
      </c>
      <c r="AG29" s="1077"/>
      <c r="AH29" s="1077"/>
      <c r="AI29" s="1077"/>
      <c r="AJ29" s="1078"/>
      <c r="AK29" s="1037">
        <v>18</v>
      </c>
      <c r="AL29" s="1028"/>
      <c r="AM29" s="1028"/>
      <c r="AN29" s="1028"/>
      <c r="AO29" s="1028"/>
      <c r="AP29" s="1028" t="s">
        <v>574</v>
      </c>
      <c r="AQ29" s="1028"/>
      <c r="AR29" s="1028"/>
      <c r="AS29" s="1028"/>
      <c r="AT29" s="1028"/>
      <c r="AU29" s="1028" t="s">
        <v>574</v>
      </c>
      <c r="AV29" s="1028"/>
      <c r="AW29" s="1028"/>
      <c r="AX29" s="1028"/>
      <c r="AY29" s="1028"/>
      <c r="AZ29" s="1099" t="s">
        <v>574</v>
      </c>
      <c r="BA29" s="1099"/>
      <c r="BB29" s="1099"/>
      <c r="BC29" s="1099"/>
      <c r="BD29" s="1099"/>
      <c r="BE29" s="1089"/>
      <c r="BF29" s="1089"/>
      <c r="BG29" s="1089"/>
      <c r="BH29" s="1089"/>
      <c r="BI29" s="1090"/>
      <c r="BJ29" s="254"/>
      <c r="BK29" s="254"/>
      <c r="BL29" s="254"/>
      <c r="BM29" s="254"/>
      <c r="BN29" s="254"/>
      <c r="BO29" s="267"/>
      <c r="BP29" s="267"/>
      <c r="BQ29" s="264">
        <v>23</v>
      </c>
      <c r="BR29" s="265"/>
      <c r="BS29" s="1071"/>
      <c r="BT29" s="1072"/>
      <c r="BU29" s="1072"/>
      <c r="BV29" s="1072"/>
      <c r="BW29" s="1072"/>
      <c r="BX29" s="1072"/>
      <c r="BY29" s="1072"/>
      <c r="BZ29" s="1072"/>
      <c r="CA29" s="1072"/>
      <c r="CB29" s="1072"/>
      <c r="CC29" s="1072"/>
      <c r="CD29" s="1072"/>
      <c r="CE29" s="1072"/>
      <c r="CF29" s="1072"/>
      <c r="CG29" s="1073"/>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8"/>
    </row>
    <row r="30" spans="1:131" s="249" customFormat="1" ht="26.25" customHeight="1" x14ac:dyDescent="0.15">
      <c r="A30" s="268">
        <v>3</v>
      </c>
      <c r="B30" s="1094" t="s">
        <v>404</v>
      </c>
      <c r="C30" s="1095"/>
      <c r="D30" s="1095"/>
      <c r="E30" s="1095"/>
      <c r="F30" s="1095"/>
      <c r="G30" s="1095"/>
      <c r="H30" s="1095"/>
      <c r="I30" s="1095"/>
      <c r="J30" s="1095"/>
      <c r="K30" s="1095"/>
      <c r="L30" s="1095"/>
      <c r="M30" s="1095"/>
      <c r="N30" s="1095"/>
      <c r="O30" s="1095"/>
      <c r="P30" s="1096"/>
      <c r="Q30" s="1100">
        <v>22</v>
      </c>
      <c r="R30" s="1101"/>
      <c r="S30" s="1101"/>
      <c r="T30" s="1101"/>
      <c r="U30" s="1101"/>
      <c r="V30" s="1101">
        <v>22</v>
      </c>
      <c r="W30" s="1101"/>
      <c r="X30" s="1101"/>
      <c r="Y30" s="1101"/>
      <c r="Z30" s="1101"/>
      <c r="AA30" s="1101">
        <v>0</v>
      </c>
      <c r="AB30" s="1101"/>
      <c r="AC30" s="1101"/>
      <c r="AD30" s="1101"/>
      <c r="AE30" s="1102"/>
      <c r="AF30" s="1076">
        <v>0</v>
      </c>
      <c r="AG30" s="1077"/>
      <c r="AH30" s="1077"/>
      <c r="AI30" s="1077"/>
      <c r="AJ30" s="1078"/>
      <c r="AK30" s="1037">
        <v>10</v>
      </c>
      <c r="AL30" s="1028"/>
      <c r="AM30" s="1028"/>
      <c r="AN30" s="1028"/>
      <c r="AO30" s="1028"/>
      <c r="AP30" s="1028" t="s">
        <v>574</v>
      </c>
      <c r="AQ30" s="1028"/>
      <c r="AR30" s="1028"/>
      <c r="AS30" s="1028"/>
      <c r="AT30" s="1028"/>
      <c r="AU30" s="1028" t="s">
        <v>574</v>
      </c>
      <c r="AV30" s="1028"/>
      <c r="AW30" s="1028"/>
      <c r="AX30" s="1028"/>
      <c r="AY30" s="1028"/>
      <c r="AZ30" s="1099" t="s">
        <v>574</v>
      </c>
      <c r="BA30" s="1099"/>
      <c r="BB30" s="1099"/>
      <c r="BC30" s="1099"/>
      <c r="BD30" s="1099"/>
      <c r="BE30" s="1089"/>
      <c r="BF30" s="1089"/>
      <c r="BG30" s="1089"/>
      <c r="BH30" s="1089"/>
      <c r="BI30" s="1090"/>
      <c r="BJ30" s="254"/>
      <c r="BK30" s="254"/>
      <c r="BL30" s="254"/>
      <c r="BM30" s="254"/>
      <c r="BN30" s="254"/>
      <c r="BO30" s="267"/>
      <c r="BP30" s="267"/>
      <c r="BQ30" s="264">
        <v>24</v>
      </c>
      <c r="BR30" s="265"/>
      <c r="BS30" s="1071"/>
      <c r="BT30" s="1072"/>
      <c r="BU30" s="1072"/>
      <c r="BV30" s="1072"/>
      <c r="BW30" s="1072"/>
      <c r="BX30" s="1072"/>
      <c r="BY30" s="1072"/>
      <c r="BZ30" s="1072"/>
      <c r="CA30" s="1072"/>
      <c r="CB30" s="1072"/>
      <c r="CC30" s="1072"/>
      <c r="CD30" s="1072"/>
      <c r="CE30" s="1072"/>
      <c r="CF30" s="1072"/>
      <c r="CG30" s="1073"/>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8"/>
    </row>
    <row r="31" spans="1:131" s="249" customFormat="1" ht="26.25" customHeight="1" x14ac:dyDescent="0.15">
      <c r="A31" s="268">
        <v>4</v>
      </c>
      <c r="B31" s="1094" t="s">
        <v>405</v>
      </c>
      <c r="C31" s="1095"/>
      <c r="D31" s="1095"/>
      <c r="E31" s="1095"/>
      <c r="F31" s="1095"/>
      <c r="G31" s="1095"/>
      <c r="H31" s="1095"/>
      <c r="I31" s="1095"/>
      <c r="J31" s="1095"/>
      <c r="K31" s="1095"/>
      <c r="L31" s="1095"/>
      <c r="M31" s="1095"/>
      <c r="N31" s="1095"/>
      <c r="O31" s="1095"/>
      <c r="P31" s="1096"/>
      <c r="Q31" s="1100">
        <v>68</v>
      </c>
      <c r="R31" s="1101"/>
      <c r="S31" s="1101"/>
      <c r="T31" s="1101"/>
      <c r="U31" s="1101"/>
      <c r="V31" s="1101">
        <v>67</v>
      </c>
      <c r="W31" s="1101"/>
      <c r="X31" s="1101"/>
      <c r="Y31" s="1101"/>
      <c r="Z31" s="1101"/>
      <c r="AA31" s="1101">
        <v>1</v>
      </c>
      <c r="AB31" s="1101"/>
      <c r="AC31" s="1101"/>
      <c r="AD31" s="1101"/>
      <c r="AE31" s="1102"/>
      <c r="AF31" s="1076">
        <v>1</v>
      </c>
      <c r="AG31" s="1077"/>
      <c r="AH31" s="1077"/>
      <c r="AI31" s="1077"/>
      <c r="AJ31" s="1078"/>
      <c r="AK31" s="1037">
        <v>39</v>
      </c>
      <c r="AL31" s="1028"/>
      <c r="AM31" s="1028"/>
      <c r="AN31" s="1028"/>
      <c r="AO31" s="1028"/>
      <c r="AP31" s="1028">
        <v>396</v>
      </c>
      <c r="AQ31" s="1028"/>
      <c r="AR31" s="1028"/>
      <c r="AS31" s="1028"/>
      <c r="AT31" s="1028"/>
      <c r="AU31" s="1028">
        <v>264</v>
      </c>
      <c r="AV31" s="1028"/>
      <c r="AW31" s="1028"/>
      <c r="AX31" s="1028"/>
      <c r="AY31" s="1028"/>
      <c r="AZ31" s="1099" t="s">
        <v>574</v>
      </c>
      <c r="BA31" s="1099"/>
      <c r="BB31" s="1099"/>
      <c r="BC31" s="1099"/>
      <c r="BD31" s="1099"/>
      <c r="BE31" s="1089" t="s">
        <v>406</v>
      </c>
      <c r="BF31" s="1089"/>
      <c r="BG31" s="1089"/>
      <c r="BH31" s="1089"/>
      <c r="BI31" s="1090"/>
      <c r="BJ31" s="254"/>
      <c r="BK31" s="254"/>
      <c r="BL31" s="254"/>
      <c r="BM31" s="254"/>
      <c r="BN31" s="254"/>
      <c r="BO31" s="267"/>
      <c r="BP31" s="267"/>
      <c r="BQ31" s="264">
        <v>25</v>
      </c>
      <c r="BR31" s="265"/>
      <c r="BS31" s="1071"/>
      <c r="BT31" s="1072"/>
      <c r="BU31" s="1072"/>
      <c r="BV31" s="1072"/>
      <c r="BW31" s="1072"/>
      <c r="BX31" s="1072"/>
      <c r="BY31" s="1072"/>
      <c r="BZ31" s="1072"/>
      <c r="CA31" s="1072"/>
      <c r="CB31" s="1072"/>
      <c r="CC31" s="1072"/>
      <c r="CD31" s="1072"/>
      <c r="CE31" s="1072"/>
      <c r="CF31" s="1072"/>
      <c r="CG31" s="1073"/>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8"/>
    </row>
    <row r="32" spans="1:131" s="249" customFormat="1" ht="26.25" customHeight="1" x14ac:dyDescent="0.15">
      <c r="A32" s="268">
        <v>5</v>
      </c>
      <c r="B32" s="1094" t="s">
        <v>407</v>
      </c>
      <c r="C32" s="1095"/>
      <c r="D32" s="1095"/>
      <c r="E32" s="1095"/>
      <c r="F32" s="1095"/>
      <c r="G32" s="1095"/>
      <c r="H32" s="1095"/>
      <c r="I32" s="1095"/>
      <c r="J32" s="1095"/>
      <c r="K32" s="1095"/>
      <c r="L32" s="1095"/>
      <c r="M32" s="1095"/>
      <c r="N32" s="1095"/>
      <c r="O32" s="1095"/>
      <c r="P32" s="1096"/>
      <c r="Q32" s="1100">
        <v>129</v>
      </c>
      <c r="R32" s="1101"/>
      <c r="S32" s="1101"/>
      <c r="T32" s="1101"/>
      <c r="U32" s="1101"/>
      <c r="V32" s="1101">
        <v>129</v>
      </c>
      <c r="W32" s="1101"/>
      <c r="X32" s="1101"/>
      <c r="Y32" s="1101"/>
      <c r="Z32" s="1101"/>
      <c r="AA32" s="1101">
        <v>0</v>
      </c>
      <c r="AB32" s="1101"/>
      <c r="AC32" s="1101"/>
      <c r="AD32" s="1101"/>
      <c r="AE32" s="1102"/>
      <c r="AF32" s="1076">
        <v>0</v>
      </c>
      <c r="AG32" s="1077"/>
      <c r="AH32" s="1077"/>
      <c r="AI32" s="1077"/>
      <c r="AJ32" s="1078"/>
      <c r="AK32" s="1037">
        <v>38</v>
      </c>
      <c r="AL32" s="1028"/>
      <c r="AM32" s="1028"/>
      <c r="AN32" s="1028"/>
      <c r="AO32" s="1028"/>
      <c r="AP32" s="1028">
        <v>284</v>
      </c>
      <c r="AQ32" s="1028"/>
      <c r="AR32" s="1028"/>
      <c r="AS32" s="1028"/>
      <c r="AT32" s="1028"/>
      <c r="AU32" s="1028">
        <v>284</v>
      </c>
      <c r="AV32" s="1028"/>
      <c r="AW32" s="1028"/>
      <c r="AX32" s="1028"/>
      <c r="AY32" s="1028"/>
      <c r="AZ32" s="1099" t="s">
        <v>574</v>
      </c>
      <c r="BA32" s="1099"/>
      <c r="BB32" s="1099"/>
      <c r="BC32" s="1099"/>
      <c r="BD32" s="1099"/>
      <c r="BE32" s="1089" t="s">
        <v>406</v>
      </c>
      <c r="BF32" s="1089"/>
      <c r="BG32" s="1089"/>
      <c r="BH32" s="1089"/>
      <c r="BI32" s="1090"/>
      <c r="BJ32" s="254"/>
      <c r="BK32" s="254"/>
      <c r="BL32" s="254"/>
      <c r="BM32" s="254"/>
      <c r="BN32" s="254"/>
      <c r="BO32" s="267"/>
      <c r="BP32" s="267"/>
      <c r="BQ32" s="264">
        <v>26</v>
      </c>
      <c r="BR32" s="265"/>
      <c r="BS32" s="1071"/>
      <c r="BT32" s="1072"/>
      <c r="BU32" s="1072"/>
      <c r="BV32" s="1072"/>
      <c r="BW32" s="1072"/>
      <c r="BX32" s="1072"/>
      <c r="BY32" s="1072"/>
      <c r="BZ32" s="1072"/>
      <c r="CA32" s="1072"/>
      <c r="CB32" s="1072"/>
      <c r="CC32" s="1072"/>
      <c r="CD32" s="1072"/>
      <c r="CE32" s="1072"/>
      <c r="CF32" s="1072"/>
      <c r="CG32" s="1073"/>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8"/>
    </row>
    <row r="33" spans="1:131" s="249" customFormat="1" ht="26.25" customHeight="1" x14ac:dyDescent="0.15">
      <c r="A33" s="268">
        <v>6</v>
      </c>
      <c r="B33" s="1094"/>
      <c r="C33" s="1095"/>
      <c r="D33" s="1095"/>
      <c r="E33" s="1095"/>
      <c r="F33" s="1095"/>
      <c r="G33" s="1095"/>
      <c r="H33" s="1095"/>
      <c r="I33" s="1095"/>
      <c r="J33" s="1095"/>
      <c r="K33" s="1095"/>
      <c r="L33" s="1095"/>
      <c r="M33" s="1095"/>
      <c r="N33" s="1095"/>
      <c r="O33" s="1095"/>
      <c r="P33" s="1096"/>
      <c r="Q33" s="1100"/>
      <c r="R33" s="1101"/>
      <c r="S33" s="1101"/>
      <c r="T33" s="1101"/>
      <c r="U33" s="1101"/>
      <c r="V33" s="1101"/>
      <c r="W33" s="1101"/>
      <c r="X33" s="1101"/>
      <c r="Y33" s="1101"/>
      <c r="Z33" s="1101"/>
      <c r="AA33" s="1101"/>
      <c r="AB33" s="1101"/>
      <c r="AC33" s="1101"/>
      <c r="AD33" s="1101"/>
      <c r="AE33" s="1102"/>
      <c r="AF33" s="1076"/>
      <c r="AG33" s="1077"/>
      <c r="AH33" s="1077"/>
      <c r="AI33" s="1077"/>
      <c r="AJ33" s="1078"/>
      <c r="AK33" s="1037"/>
      <c r="AL33" s="1028"/>
      <c r="AM33" s="1028"/>
      <c r="AN33" s="1028"/>
      <c r="AO33" s="1028"/>
      <c r="AP33" s="1028"/>
      <c r="AQ33" s="1028"/>
      <c r="AR33" s="1028"/>
      <c r="AS33" s="1028"/>
      <c r="AT33" s="1028"/>
      <c r="AU33" s="1028"/>
      <c r="AV33" s="1028"/>
      <c r="AW33" s="1028"/>
      <c r="AX33" s="1028"/>
      <c r="AY33" s="1028"/>
      <c r="AZ33" s="1099"/>
      <c r="BA33" s="1099"/>
      <c r="BB33" s="1099"/>
      <c r="BC33" s="1099"/>
      <c r="BD33" s="1099"/>
      <c r="BE33" s="1089"/>
      <c r="BF33" s="1089"/>
      <c r="BG33" s="1089"/>
      <c r="BH33" s="1089"/>
      <c r="BI33" s="1090"/>
      <c r="BJ33" s="254"/>
      <c r="BK33" s="254"/>
      <c r="BL33" s="254"/>
      <c r="BM33" s="254"/>
      <c r="BN33" s="254"/>
      <c r="BO33" s="267"/>
      <c r="BP33" s="267"/>
      <c r="BQ33" s="264">
        <v>27</v>
      </c>
      <c r="BR33" s="265"/>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8"/>
    </row>
    <row r="34" spans="1:131" s="249" customFormat="1" ht="26.25" customHeight="1" x14ac:dyDescent="0.15">
      <c r="A34" s="268">
        <v>7</v>
      </c>
      <c r="B34" s="1094"/>
      <c r="C34" s="1095"/>
      <c r="D34" s="1095"/>
      <c r="E34" s="1095"/>
      <c r="F34" s="1095"/>
      <c r="G34" s="1095"/>
      <c r="H34" s="1095"/>
      <c r="I34" s="1095"/>
      <c r="J34" s="1095"/>
      <c r="K34" s="1095"/>
      <c r="L34" s="1095"/>
      <c r="M34" s="1095"/>
      <c r="N34" s="1095"/>
      <c r="O34" s="1095"/>
      <c r="P34" s="1096"/>
      <c r="Q34" s="1100"/>
      <c r="R34" s="1101"/>
      <c r="S34" s="1101"/>
      <c r="T34" s="1101"/>
      <c r="U34" s="1101"/>
      <c r="V34" s="1101"/>
      <c r="W34" s="1101"/>
      <c r="X34" s="1101"/>
      <c r="Y34" s="1101"/>
      <c r="Z34" s="1101"/>
      <c r="AA34" s="1101"/>
      <c r="AB34" s="1101"/>
      <c r="AC34" s="1101"/>
      <c r="AD34" s="1101"/>
      <c r="AE34" s="1102"/>
      <c r="AF34" s="1076"/>
      <c r="AG34" s="1077"/>
      <c r="AH34" s="1077"/>
      <c r="AI34" s="1077"/>
      <c r="AJ34" s="1078"/>
      <c r="AK34" s="1037"/>
      <c r="AL34" s="1028"/>
      <c r="AM34" s="1028"/>
      <c r="AN34" s="1028"/>
      <c r="AO34" s="1028"/>
      <c r="AP34" s="1028"/>
      <c r="AQ34" s="1028"/>
      <c r="AR34" s="1028"/>
      <c r="AS34" s="1028"/>
      <c r="AT34" s="1028"/>
      <c r="AU34" s="1028"/>
      <c r="AV34" s="1028"/>
      <c r="AW34" s="1028"/>
      <c r="AX34" s="1028"/>
      <c r="AY34" s="1028"/>
      <c r="AZ34" s="1099"/>
      <c r="BA34" s="1099"/>
      <c r="BB34" s="1099"/>
      <c r="BC34" s="1099"/>
      <c r="BD34" s="1099"/>
      <c r="BE34" s="1089"/>
      <c r="BF34" s="1089"/>
      <c r="BG34" s="1089"/>
      <c r="BH34" s="1089"/>
      <c r="BI34" s="1090"/>
      <c r="BJ34" s="254"/>
      <c r="BK34" s="254"/>
      <c r="BL34" s="254"/>
      <c r="BM34" s="254"/>
      <c r="BN34" s="254"/>
      <c r="BO34" s="267"/>
      <c r="BP34" s="267"/>
      <c r="BQ34" s="264">
        <v>28</v>
      </c>
      <c r="BR34" s="265"/>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8"/>
    </row>
    <row r="35" spans="1:131" s="249" customFormat="1" ht="26.25" customHeight="1" x14ac:dyDescent="0.15">
      <c r="A35" s="268">
        <v>8</v>
      </c>
      <c r="B35" s="1094"/>
      <c r="C35" s="1095"/>
      <c r="D35" s="1095"/>
      <c r="E35" s="1095"/>
      <c r="F35" s="1095"/>
      <c r="G35" s="1095"/>
      <c r="H35" s="1095"/>
      <c r="I35" s="1095"/>
      <c r="J35" s="1095"/>
      <c r="K35" s="1095"/>
      <c r="L35" s="1095"/>
      <c r="M35" s="1095"/>
      <c r="N35" s="1095"/>
      <c r="O35" s="1095"/>
      <c r="P35" s="1096"/>
      <c r="Q35" s="1100"/>
      <c r="R35" s="1101"/>
      <c r="S35" s="1101"/>
      <c r="T35" s="1101"/>
      <c r="U35" s="1101"/>
      <c r="V35" s="1101"/>
      <c r="W35" s="1101"/>
      <c r="X35" s="1101"/>
      <c r="Y35" s="1101"/>
      <c r="Z35" s="1101"/>
      <c r="AA35" s="1101"/>
      <c r="AB35" s="1101"/>
      <c r="AC35" s="1101"/>
      <c r="AD35" s="1101"/>
      <c r="AE35" s="1102"/>
      <c r="AF35" s="1076"/>
      <c r="AG35" s="1077"/>
      <c r="AH35" s="1077"/>
      <c r="AI35" s="1077"/>
      <c r="AJ35" s="1078"/>
      <c r="AK35" s="1037"/>
      <c r="AL35" s="1028"/>
      <c r="AM35" s="1028"/>
      <c r="AN35" s="1028"/>
      <c r="AO35" s="1028"/>
      <c r="AP35" s="1028"/>
      <c r="AQ35" s="1028"/>
      <c r="AR35" s="1028"/>
      <c r="AS35" s="1028"/>
      <c r="AT35" s="1028"/>
      <c r="AU35" s="1028"/>
      <c r="AV35" s="1028"/>
      <c r="AW35" s="1028"/>
      <c r="AX35" s="1028"/>
      <c r="AY35" s="1028"/>
      <c r="AZ35" s="1099"/>
      <c r="BA35" s="1099"/>
      <c r="BB35" s="1099"/>
      <c r="BC35" s="1099"/>
      <c r="BD35" s="1099"/>
      <c r="BE35" s="1089"/>
      <c r="BF35" s="1089"/>
      <c r="BG35" s="1089"/>
      <c r="BH35" s="1089"/>
      <c r="BI35" s="1090"/>
      <c r="BJ35" s="254"/>
      <c r="BK35" s="254"/>
      <c r="BL35" s="254"/>
      <c r="BM35" s="254"/>
      <c r="BN35" s="254"/>
      <c r="BO35" s="267"/>
      <c r="BP35" s="267"/>
      <c r="BQ35" s="264">
        <v>29</v>
      </c>
      <c r="BR35" s="265"/>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8"/>
    </row>
    <row r="36" spans="1:131" s="249" customFormat="1" ht="26.25" customHeight="1" x14ac:dyDescent="0.15">
      <c r="A36" s="268">
        <v>9</v>
      </c>
      <c r="B36" s="1094"/>
      <c r="C36" s="1095"/>
      <c r="D36" s="1095"/>
      <c r="E36" s="1095"/>
      <c r="F36" s="1095"/>
      <c r="G36" s="1095"/>
      <c r="H36" s="1095"/>
      <c r="I36" s="1095"/>
      <c r="J36" s="1095"/>
      <c r="K36" s="1095"/>
      <c r="L36" s="1095"/>
      <c r="M36" s="1095"/>
      <c r="N36" s="1095"/>
      <c r="O36" s="1095"/>
      <c r="P36" s="1096"/>
      <c r="Q36" s="1100"/>
      <c r="R36" s="1101"/>
      <c r="S36" s="1101"/>
      <c r="T36" s="1101"/>
      <c r="U36" s="1101"/>
      <c r="V36" s="1101"/>
      <c r="W36" s="1101"/>
      <c r="X36" s="1101"/>
      <c r="Y36" s="1101"/>
      <c r="Z36" s="1101"/>
      <c r="AA36" s="1101"/>
      <c r="AB36" s="1101"/>
      <c r="AC36" s="1101"/>
      <c r="AD36" s="1101"/>
      <c r="AE36" s="1102"/>
      <c r="AF36" s="1076"/>
      <c r="AG36" s="1077"/>
      <c r="AH36" s="1077"/>
      <c r="AI36" s="1077"/>
      <c r="AJ36" s="1078"/>
      <c r="AK36" s="1037"/>
      <c r="AL36" s="1028"/>
      <c r="AM36" s="1028"/>
      <c r="AN36" s="1028"/>
      <c r="AO36" s="1028"/>
      <c r="AP36" s="1028"/>
      <c r="AQ36" s="1028"/>
      <c r="AR36" s="1028"/>
      <c r="AS36" s="1028"/>
      <c r="AT36" s="1028"/>
      <c r="AU36" s="1028"/>
      <c r="AV36" s="1028"/>
      <c r="AW36" s="1028"/>
      <c r="AX36" s="1028"/>
      <c r="AY36" s="1028"/>
      <c r="AZ36" s="1099"/>
      <c r="BA36" s="1099"/>
      <c r="BB36" s="1099"/>
      <c r="BC36" s="1099"/>
      <c r="BD36" s="1099"/>
      <c r="BE36" s="1089"/>
      <c r="BF36" s="1089"/>
      <c r="BG36" s="1089"/>
      <c r="BH36" s="1089"/>
      <c r="BI36" s="1090"/>
      <c r="BJ36" s="254"/>
      <c r="BK36" s="254"/>
      <c r="BL36" s="254"/>
      <c r="BM36" s="254"/>
      <c r="BN36" s="254"/>
      <c r="BO36" s="267"/>
      <c r="BP36" s="267"/>
      <c r="BQ36" s="264">
        <v>30</v>
      </c>
      <c r="BR36" s="265"/>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8"/>
    </row>
    <row r="37" spans="1:131" s="249" customFormat="1" ht="26.25" customHeight="1" x14ac:dyDescent="0.15">
      <c r="A37" s="268">
        <v>10</v>
      </c>
      <c r="B37" s="1094"/>
      <c r="C37" s="1095"/>
      <c r="D37" s="1095"/>
      <c r="E37" s="1095"/>
      <c r="F37" s="1095"/>
      <c r="G37" s="1095"/>
      <c r="H37" s="1095"/>
      <c r="I37" s="1095"/>
      <c r="J37" s="1095"/>
      <c r="K37" s="1095"/>
      <c r="L37" s="1095"/>
      <c r="M37" s="1095"/>
      <c r="N37" s="1095"/>
      <c r="O37" s="1095"/>
      <c r="P37" s="1096"/>
      <c r="Q37" s="1100"/>
      <c r="R37" s="1101"/>
      <c r="S37" s="1101"/>
      <c r="T37" s="1101"/>
      <c r="U37" s="1101"/>
      <c r="V37" s="1101"/>
      <c r="W37" s="1101"/>
      <c r="X37" s="1101"/>
      <c r="Y37" s="1101"/>
      <c r="Z37" s="1101"/>
      <c r="AA37" s="1101"/>
      <c r="AB37" s="1101"/>
      <c r="AC37" s="1101"/>
      <c r="AD37" s="1101"/>
      <c r="AE37" s="1102"/>
      <c r="AF37" s="1076"/>
      <c r="AG37" s="1077"/>
      <c r="AH37" s="1077"/>
      <c r="AI37" s="1077"/>
      <c r="AJ37" s="1078"/>
      <c r="AK37" s="1037"/>
      <c r="AL37" s="1028"/>
      <c r="AM37" s="1028"/>
      <c r="AN37" s="1028"/>
      <c r="AO37" s="1028"/>
      <c r="AP37" s="1028"/>
      <c r="AQ37" s="1028"/>
      <c r="AR37" s="1028"/>
      <c r="AS37" s="1028"/>
      <c r="AT37" s="1028"/>
      <c r="AU37" s="1028"/>
      <c r="AV37" s="1028"/>
      <c r="AW37" s="1028"/>
      <c r="AX37" s="1028"/>
      <c r="AY37" s="1028"/>
      <c r="AZ37" s="1099"/>
      <c r="BA37" s="1099"/>
      <c r="BB37" s="1099"/>
      <c r="BC37" s="1099"/>
      <c r="BD37" s="1099"/>
      <c r="BE37" s="1089"/>
      <c r="BF37" s="1089"/>
      <c r="BG37" s="1089"/>
      <c r="BH37" s="1089"/>
      <c r="BI37" s="1090"/>
      <c r="BJ37" s="254"/>
      <c r="BK37" s="254"/>
      <c r="BL37" s="254"/>
      <c r="BM37" s="254"/>
      <c r="BN37" s="254"/>
      <c r="BO37" s="267"/>
      <c r="BP37" s="267"/>
      <c r="BQ37" s="264">
        <v>31</v>
      </c>
      <c r="BR37" s="265"/>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8"/>
    </row>
    <row r="38" spans="1:131" s="249" customFormat="1" ht="26.25" customHeight="1" x14ac:dyDescent="0.15">
      <c r="A38" s="268">
        <v>11</v>
      </c>
      <c r="B38" s="1094"/>
      <c r="C38" s="1095"/>
      <c r="D38" s="1095"/>
      <c r="E38" s="1095"/>
      <c r="F38" s="1095"/>
      <c r="G38" s="1095"/>
      <c r="H38" s="1095"/>
      <c r="I38" s="1095"/>
      <c r="J38" s="1095"/>
      <c r="K38" s="1095"/>
      <c r="L38" s="1095"/>
      <c r="M38" s="1095"/>
      <c r="N38" s="1095"/>
      <c r="O38" s="1095"/>
      <c r="P38" s="1096"/>
      <c r="Q38" s="1100"/>
      <c r="R38" s="1101"/>
      <c r="S38" s="1101"/>
      <c r="T38" s="1101"/>
      <c r="U38" s="1101"/>
      <c r="V38" s="1101"/>
      <c r="W38" s="1101"/>
      <c r="X38" s="1101"/>
      <c r="Y38" s="1101"/>
      <c r="Z38" s="1101"/>
      <c r="AA38" s="1101"/>
      <c r="AB38" s="1101"/>
      <c r="AC38" s="1101"/>
      <c r="AD38" s="1101"/>
      <c r="AE38" s="1102"/>
      <c r="AF38" s="1076"/>
      <c r="AG38" s="1077"/>
      <c r="AH38" s="1077"/>
      <c r="AI38" s="1077"/>
      <c r="AJ38" s="1078"/>
      <c r="AK38" s="1037"/>
      <c r="AL38" s="1028"/>
      <c r="AM38" s="1028"/>
      <c r="AN38" s="1028"/>
      <c r="AO38" s="1028"/>
      <c r="AP38" s="1028"/>
      <c r="AQ38" s="1028"/>
      <c r="AR38" s="1028"/>
      <c r="AS38" s="1028"/>
      <c r="AT38" s="1028"/>
      <c r="AU38" s="1028"/>
      <c r="AV38" s="1028"/>
      <c r="AW38" s="1028"/>
      <c r="AX38" s="1028"/>
      <c r="AY38" s="1028"/>
      <c r="AZ38" s="1099"/>
      <c r="BA38" s="1099"/>
      <c r="BB38" s="1099"/>
      <c r="BC38" s="1099"/>
      <c r="BD38" s="1099"/>
      <c r="BE38" s="1089"/>
      <c r="BF38" s="1089"/>
      <c r="BG38" s="1089"/>
      <c r="BH38" s="1089"/>
      <c r="BI38" s="1090"/>
      <c r="BJ38" s="254"/>
      <c r="BK38" s="254"/>
      <c r="BL38" s="254"/>
      <c r="BM38" s="254"/>
      <c r="BN38" s="254"/>
      <c r="BO38" s="267"/>
      <c r="BP38" s="267"/>
      <c r="BQ38" s="264">
        <v>32</v>
      </c>
      <c r="BR38" s="265"/>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8"/>
    </row>
    <row r="39" spans="1:131" s="249" customFormat="1" ht="26.25" customHeight="1" x14ac:dyDescent="0.15">
      <c r="A39" s="268">
        <v>12</v>
      </c>
      <c r="B39" s="1094"/>
      <c r="C39" s="1095"/>
      <c r="D39" s="1095"/>
      <c r="E39" s="1095"/>
      <c r="F39" s="1095"/>
      <c r="G39" s="1095"/>
      <c r="H39" s="1095"/>
      <c r="I39" s="1095"/>
      <c r="J39" s="1095"/>
      <c r="K39" s="1095"/>
      <c r="L39" s="1095"/>
      <c r="M39" s="1095"/>
      <c r="N39" s="1095"/>
      <c r="O39" s="1095"/>
      <c r="P39" s="1096"/>
      <c r="Q39" s="1100"/>
      <c r="R39" s="1101"/>
      <c r="S39" s="1101"/>
      <c r="T39" s="1101"/>
      <c r="U39" s="1101"/>
      <c r="V39" s="1101"/>
      <c r="W39" s="1101"/>
      <c r="X39" s="1101"/>
      <c r="Y39" s="1101"/>
      <c r="Z39" s="1101"/>
      <c r="AA39" s="1101"/>
      <c r="AB39" s="1101"/>
      <c r="AC39" s="1101"/>
      <c r="AD39" s="1101"/>
      <c r="AE39" s="1102"/>
      <c r="AF39" s="1076"/>
      <c r="AG39" s="1077"/>
      <c r="AH39" s="1077"/>
      <c r="AI39" s="1077"/>
      <c r="AJ39" s="1078"/>
      <c r="AK39" s="1037"/>
      <c r="AL39" s="1028"/>
      <c r="AM39" s="1028"/>
      <c r="AN39" s="1028"/>
      <c r="AO39" s="1028"/>
      <c r="AP39" s="1028"/>
      <c r="AQ39" s="1028"/>
      <c r="AR39" s="1028"/>
      <c r="AS39" s="1028"/>
      <c r="AT39" s="1028"/>
      <c r="AU39" s="1028"/>
      <c r="AV39" s="1028"/>
      <c r="AW39" s="1028"/>
      <c r="AX39" s="1028"/>
      <c r="AY39" s="1028"/>
      <c r="AZ39" s="1099"/>
      <c r="BA39" s="1099"/>
      <c r="BB39" s="1099"/>
      <c r="BC39" s="1099"/>
      <c r="BD39" s="1099"/>
      <c r="BE39" s="1089"/>
      <c r="BF39" s="1089"/>
      <c r="BG39" s="1089"/>
      <c r="BH39" s="1089"/>
      <c r="BI39" s="1090"/>
      <c r="BJ39" s="254"/>
      <c r="BK39" s="254"/>
      <c r="BL39" s="254"/>
      <c r="BM39" s="254"/>
      <c r="BN39" s="254"/>
      <c r="BO39" s="267"/>
      <c r="BP39" s="267"/>
      <c r="BQ39" s="264">
        <v>33</v>
      </c>
      <c r="BR39" s="265"/>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8"/>
    </row>
    <row r="40" spans="1:131" s="249" customFormat="1" ht="26.25" customHeight="1" x14ac:dyDescent="0.15">
      <c r="A40" s="263">
        <v>13</v>
      </c>
      <c r="B40" s="1094"/>
      <c r="C40" s="1095"/>
      <c r="D40" s="1095"/>
      <c r="E40" s="1095"/>
      <c r="F40" s="1095"/>
      <c r="G40" s="1095"/>
      <c r="H40" s="1095"/>
      <c r="I40" s="1095"/>
      <c r="J40" s="1095"/>
      <c r="K40" s="1095"/>
      <c r="L40" s="1095"/>
      <c r="M40" s="1095"/>
      <c r="N40" s="1095"/>
      <c r="O40" s="1095"/>
      <c r="P40" s="1096"/>
      <c r="Q40" s="1100"/>
      <c r="R40" s="1101"/>
      <c r="S40" s="1101"/>
      <c r="T40" s="1101"/>
      <c r="U40" s="1101"/>
      <c r="V40" s="1101"/>
      <c r="W40" s="1101"/>
      <c r="X40" s="1101"/>
      <c r="Y40" s="1101"/>
      <c r="Z40" s="1101"/>
      <c r="AA40" s="1101"/>
      <c r="AB40" s="1101"/>
      <c r="AC40" s="1101"/>
      <c r="AD40" s="1101"/>
      <c r="AE40" s="1102"/>
      <c r="AF40" s="1076"/>
      <c r="AG40" s="1077"/>
      <c r="AH40" s="1077"/>
      <c r="AI40" s="1077"/>
      <c r="AJ40" s="1078"/>
      <c r="AK40" s="1037"/>
      <c r="AL40" s="1028"/>
      <c r="AM40" s="1028"/>
      <c r="AN40" s="1028"/>
      <c r="AO40" s="1028"/>
      <c r="AP40" s="1028"/>
      <c r="AQ40" s="1028"/>
      <c r="AR40" s="1028"/>
      <c r="AS40" s="1028"/>
      <c r="AT40" s="1028"/>
      <c r="AU40" s="1028"/>
      <c r="AV40" s="1028"/>
      <c r="AW40" s="1028"/>
      <c r="AX40" s="1028"/>
      <c r="AY40" s="1028"/>
      <c r="AZ40" s="1099"/>
      <c r="BA40" s="1099"/>
      <c r="BB40" s="1099"/>
      <c r="BC40" s="1099"/>
      <c r="BD40" s="1099"/>
      <c r="BE40" s="1089"/>
      <c r="BF40" s="1089"/>
      <c r="BG40" s="1089"/>
      <c r="BH40" s="1089"/>
      <c r="BI40" s="1090"/>
      <c r="BJ40" s="254"/>
      <c r="BK40" s="254"/>
      <c r="BL40" s="254"/>
      <c r="BM40" s="254"/>
      <c r="BN40" s="254"/>
      <c r="BO40" s="267"/>
      <c r="BP40" s="267"/>
      <c r="BQ40" s="264">
        <v>34</v>
      </c>
      <c r="BR40" s="265"/>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8"/>
    </row>
    <row r="41" spans="1:131" s="249" customFormat="1" ht="26.25" customHeight="1" x14ac:dyDescent="0.15">
      <c r="A41" s="263">
        <v>14</v>
      </c>
      <c r="B41" s="1094"/>
      <c r="C41" s="1095"/>
      <c r="D41" s="1095"/>
      <c r="E41" s="1095"/>
      <c r="F41" s="1095"/>
      <c r="G41" s="1095"/>
      <c r="H41" s="1095"/>
      <c r="I41" s="1095"/>
      <c r="J41" s="1095"/>
      <c r="K41" s="1095"/>
      <c r="L41" s="1095"/>
      <c r="M41" s="1095"/>
      <c r="N41" s="1095"/>
      <c r="O41" s="1095"/>
      <c r="P41" s="1096"/>
      <c r="Q41" s="1100"/>
      <c r="R41" s="1101"/>
      <c r="S41" s="1101"/>
      <c r="T41" s="1101"/>
      <c r="U41" s="1101"/>
      <c r="V41" s="1101"/>
      <c r="W41" s="1101"/>
      <c r="X41" s="1101"/>
      <c r="Y41" s="1101"/>
      <c r="Z41" s="1101"/>
      <c r="AA41" s="1101"/>
      <c r="AB41" s="1101"/>
      <c r="AC41" s="1101"/>
      <c r="AD41" s="1101"/>
      <c r="AE41" s="1102"/>
      <c r="AF41" s="1076"/>
      <c r="AG41" s="1077"/>
      <c r="AH41" s="1077"/>
      <c r="AI41" s="1077"/>
      <c r="AJ41" s="1078"/>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89"/>
      <c r="BF41" s="1089"/>
      <c r="BG41" s="1089"/>
      <c r="BH41" s="1089"/>
      <c r="BI41" s="1090"/>
      <c r="BJ41" s="254"/>
      <c r="BK41" s="254"/>
      <c r="BL41" s="254"/>
      <c r="BM41" s="254"/>
      <c r="BN41" s="254"/>
      <c r="BO41" s="267"/>
      <c r="BP41" s="267"/>
      <c r="BQ41" s="264">
        <v>35</v>
      </c>
      <c r="BR41" s="265"/>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8"/>
    </row>
    <row r="42" spans="1:131" s="249" customFormat="1" ht="26.25" customHeight="1" x14ac:dyDescent="0.15">
      <c r="A42" s="263">
        <v>15</v>
      </c>
      <c r="B42" s="1094"/>
      <c r="C42" s="1095"/>
      <c r="D42" s="1095"/>
      <c r="E42" s="1095"/>
      <c r="F42" s="1095"/>
      <c r="G42" s="1095"/>
      <c r="H42" s="1095"/>
      <c r="I42" s="1095"/>
      <c r="J42" s="1095"/>
      <c r="K42" s="1095"/>
      <c r="L42" s="1095"/>
      <c r="M42" s="1095"/>
      <c r="N42" s="1095"/>
      <c r="O42" s="1095"/>
      <c r="P42" s="1096"/>
      <c r="Q42" s="1100"/>
      <c r="R42" s="1101"/>
      <c r="S42" s="1101"/>
      <c r="T42" s="1101"/>
      <c r="U42" s="1101"/>
      <c r="V42" s="1101"/>
      <c r="W42" s="1101"/>
      <c r="X42" s="1101"/>
      <c r="Y42" s="1101"/>
      <c r="Z42" s="1101"/>
      <c r="AA42" s="1101"/>
      <c r="AB42" s="1101"/>
      <c r="AC42" s="1101"/>
      <c r="AD42" s="1101"/>
      <c r="AE42" s="1102"/>
      <c r="AF42" s="1076"/>
      <c r="AG42" s="1077"/>
      <c r="AH42" s="1077"/>
      <c r="AI42" s="1077"/>
      <c r="AJ42" s="1078"/>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9"/>
      <c r="BF42" s="1089"/>
      <c r="BG42" s="1089"/>
      <c r="BH42" s="1089"/>
      <c r="BI42" s="1090"/>
      <c r="BJ42" s="254"/>
      <c r="BK42" s="254"/>
      <c r="BL42" s="254"/>
      <c r="BM42" s="254"/>
      <c r="BN42" s="254"/>
      <c r="BO42" s="267"/>
      <c r="BP42" s="267"/>
      <c r="BQ42" s="264">
        <v>36</v>
      </c>
      <c r="BR42" s="265"/>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8"/>
    </row>
    <row r="43" spans="1:131" s="249" customFormat="1" ht="26.25" customHeight="1" x14ac:dyDescent="0.15">
      <c r="A43" s="263">
        <v>16</v>
      </c>
      <c r="B43" s="1094"/>
      <c r="C43" s="1095"/>
      <c r="D43" s="1095"/>
      <c r="E43" s="1095"/>
      <c r="F43" s="1095"/>
      <c r="G43" s="1095"/>
      <c r="H43" s="1095"/>
      <c r="I43" s="1095"/>
      <c r="J43" s="1095"/>
      <c r="K43" s="1095"/>
      <c r="L43" s="1095"/>
      <c r="M43" s="1095"/>
      <c r="N43" s="1095"/>
      <c r="O43" s="1095"/>
      <c r="P43" s="1096"/>
      <c r="Q43" s="1100"/>
      <c r="R43" s="1101"/>
      <c r="S43" s="1101"/>
      <c r="T43" s="1101"/>
      <c r="U43" s="1101"/>
      <c r="V43" s="1101"/>
      <c r="W43" s="1101"/>
      <c r="X43" s="1101"/>
      <c r="Y43" s="1101"/>
      <c r="Z43" s="1101"/>
      <c r="AA43" s="1101"/>
      <c r="AB43" s="1101"/>
      <c r="AC43" s="1101"/>
      <c r="AD43" s="1101"/>
      <c r="AE43" s="1102"/>
      <c r="AF43" s="1076"/>
      <c r="AG43" s="1077"/>
      <c r="AH43" s="1077"/>
      <c r="AI43" s="1077"/>
      <c r="AJ43" s="1078"/>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9"/>
      <c r="BF43" s="1089"/>
      <c r="BG43" s="1089"/>
      <c r="BH43" s="1089"/>
      <c r="BI43" s="1090"/>
      <c r="BJ43" s="254"/>
      <c r="BK43" s="254"/>
      <c r="BL43" s="254"/>
      <c r="BM43" s="254"/>
      <c r="BN43" s="254"/>
      <c r="BO43" s="267"/>
      <c r="BP43" s="267"/>
      <c r="BQ43" s="264">
        <v>37</v>
      </c>
      <c r="BR43" s="265"/>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8"/>
    </row>
    <row r="44" spans="1:131" s="249" customFormat="1" ht="26.25" customHeight="1" x14ac:dyDescent="0.15">
      <c r="A44" s="263">
        <v>17</v>
      </c>
      <c r="B44" s="1094"/>
      <c r="C44" s="1095"/>
      <c r="D44" s="1095"/>
      <c r="E44" s="1095"/>
      <c r="F44" s="1095"/>
      <c r="G44" s="1095"/>
      <c r="H44" s="1095"/>
      <c r="I44" s="1095"/>
      <c r="J44" s="1095"/>
      <c r="K44" s="1095"/>
      <c r="L44" s="1095"/>
      <c r="M44" s="1095"/>
      <c r="N44" s="1095"/>
      <c r="O44" s="1095"/>
      <c r="P44" s="1096"/>
      <c r="Q44" s="1100"/>
      <c r="R44" s="1101"/>
      <c r="S44" s="1101"/>
      <c r="T44" s="1101"/>
      <c r="U44" s="1101"/>
      <c r="V44" s="1101"/>
      <c r="W44" s="1101"/>
      <c r="X44" s="1101"/>
      <c r="Y44" s="1101"/>
      <c r="Z44" s="1101"/>
      <c r="AA44" s="1101"/>
      <c r="AB44" s="1101"/>
      <c r="AC44" s="1101"/>
      <c r="AD44" s="1101"/>
      <c r="AE44" s="1102"/>
      <c r="AF44" s="1076"/>
      <c r="AG44" s="1077"/>
      <c r="AH44" s="1077"/>
      <c r="AI44" s="1077"/>
      <c r="AJ44" s="1078"/>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9"/>
      <c r="BF44" s="1089"/>
      <c r="BG44" s="1089"/>
      <c r="BH44" s="1089"/>
      <c r="BI44" s="1090"/>
      <c r="BJ44" s="254"/>
      <c r="BK44" s="254"/>
      <c r="BL44" s="254"/>
      <c r="BM44" s="254"/>
      <c r="BN44" s="254"/>
      <c r="BO44" s="267"/>
      <c r="BP44" s="267"/>
      <c r="BQ44" s="264">
        <v>38</v>
      </c>
      <c r="BR44" s="265"/>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8"/>
    </row>
    <row r="45" spans="1:131" s="249" customFormat="1" ht="26.25" customHeight="1" x14ac:dyDescent="0.15">
      <c r="A45" s="263">
        <v>18</v>
      </c>
      <c r="B45" s="1094"/>
      <c r="C45" s="1095"/>
      <c r="D45" s="1095"/>
      <c r="E45" s="1095"/>
      <c r="F45" s="1095"/>
      <c r="G45" s="1095"/>
      <c r="H45" s="1095"/>
      <c r="I45" s="1095"/>
      <c r="J45" s="1095"/>
      <c r="K45" s="1095"/>
      <c r="L45" s="1095"/>
      <c r="M45" s="1095"/>
      <c r="N45" s="1095"/>
      <c r="O45" s="1095"/>
      <c r="P45" s="1096"/>
      <c r="Q45" s="1100"/>
      <c r="R45" s="1101"/>
      <c r="S45" s="1101"/>
      <c r="T45" s="1101"/>
      <c r="U45" s="1101"/>
      <c r="V45" s="1101"/>
      <c r="W45" s="1101"/>
      <c r="X45" s="1101"/>
      <c r="Y45" s="1101"/>
      <c r="Z45" s="1101"/>
      <c r="AA45" s="1101"/>
      <c r="AB45" s="1101"/>
      <c r="AC45" s="1101"/>
      <c r="AD45" s="1101"/>
      <c r="AE45" s="1102"/>
      <c r="AF45" s="1076"/>
      <c r="AG45" s="1077"/>
      <c r="AH45" s="1077"/>
      <c r="AI45" s="1077"/>
      <c r="AJ45" s="1078"/>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9"/>
      <c r="BF45" s="1089"/>
      <c r="BG45" s="1089"/>
      <c r="BH45" s="1089"/>
      <c r="BI45" s="1090"/>
      <c r="BJ45" s="254"/>
      <c r="BK45" s="254"/>
      <c r="BL45" s="254"/>
      <c r="BM45" s="254"/>
      <c r="BN45" s="254"/>
      <c r="BO45" s="267"/>
      <c r="BP45" s="267"/>
      <c r="BQ45" s="264">
        <v>39</v>
      </c>
      <c r="BR45" s="265"/>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8"/>
    </row>
    <row r="46" spans="1:131" s="249" customFormat="1" ht="26.25" customHeight="1" x14ac:dyDescent="0.15">
      <c r="A46" s="263">
        <v>19</v>
      </c>
      <c r="B46" s="1094"/>
      <c r="C46" s="1095"/>
      <c r="D46" s="1095"/>
      <c r="E46" s="1095"/>
      <c r="F46" s="1095"/>
      <c r="G46" s="1095"/>
      <c r="H46" s="1095"/>
      <c r="I46" s="1095"/>
      <c r="J46" s="1095"/>
      <c r="K46" s="1095"/>
      <c r="L46" s="1095"/>
      <c r="M46" s="1095"/>
      <c r="N46" s="1095"/>
      <c r="O46" s="1095"/>
      <c r="P46" s="1096"/>
      <c r="Q46" s="1100"/>
      <c r="R46" s="1101"/>
      <c r="S46" s="1101"/>
      <c r="T46" s="1101"/>
      <c r="U46" s="1101"/>
      <c r="V46" s="1101"/>
      <c r="W46" s="1101"/>
      <c r="X46" s="1101"/>
      <c r="Y46" s="1101"/>
      <c r="Z46" s="1101"/>
      <c r="AA46" s="1101"/>
      <c r="AB46" s="1101"/>
      <c r="AC46" s="1101"/>
      <c r="AD46" s="1101"/>
      <c r="AE46" s="1102"/>
      <c r="AF46" s="1076"/>
      <c r="AG46" s="1077"/>
      <c r="AH46" s="1077"/>
      <c r="AI46" s="1077"/>
      <c r="AJ46" s="1078"/>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9"/>
      <c r="BF46" s="1089"/>
      <c r="BG46" s="1089"/>
      <c r="BH46" s="1089"/>
      <c r="BI46" s="1090"/>
      <c r="BJ46" s="254"/>
      <c r="BK46" s="254"/>
      <c r="BL46" s="254"/>
      <c r="BM46" s="254"/>
      <c r="BN46" s="254"/>
      <c r="BO46" s="267"/>
      <c r="BP46" s="267"/>
      <c r="BQ46" s="264">
        <v>40</v>
      </c>
      <c r="BR46" s="265"/>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8"/>
    </row>
    <row r="47" spans="1:131" s="249" customFormat="1" ht="26.25" customHeight="1" x14ac:dyDescent="0.15">
      <c r="A47" s="263">
        <v>20</v>
      </c>
      <c r="B47" s="1094"/>
      <c r="C47" s="1095"/>
      <c r="D47" s="1095"/>
      <c r="E47" s="1095"/>
      <c r="F47" s="1095"/>
      <c r="G47" s="1095"/>
      <c r="H47" s="1095"/>
      <c r="I47" s="1095"/>
      <c r="J47" s="1095"/>
      <c r="K47" s="1095"/>
      <c r="L47" s="1095"/>
      <c r="M47" s="1095"/>
      <c r="N47" s="1095"/>
      <c r="O47" s="1095"/>
      <c r="P47" s="1096"/>
      <c r="Q47" s="1100"/>
      <c r="R47" s="1101"/>
      <c r="S47" s="1101"/>
      <c r="T47" s="1101"/>
      <c r="U47" s="1101"/>
      <c r="V47" s="1101"/>
      <c r="W47" s="1101"/>
      <c r="X47" s="1101"/>
      <c r="Y47" s="1101"/>
      <c r="Z47" s="1101"/>
      <c r="AA47" s="1101"/>
      <c r="AB47" s="1101"/>
      <c r="AC47" s="1101"/>
      <c r="AD47" s="1101"/>
      <c r="AE47" s="1102"/>
      <c r="AF47" s="1076"/>
      <c r="AG47" s="1077"/>
      <c r="AH47" s="1077"/>
      <c r="AI47" s="1077"/>
      <c r="AJ47" s="1078"/>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9"/>
      <c r="BF47" s="1089"/>
      <c r="BG47" s="1089"/>
      <c r="BH47" s="1089"/>
      <c r="BI47" s="1090"/>
      <c r="BJ47" s="254"/>
      <c r="BK47" s="254"/>
      <c r="BL47" s="254"/>
      <c r="BM47" s="254"/>
      <c r="BN47" s="254"/>
      <c r="BO47" s="267"/>
      <c r="BP47" s="267"/>
      <c r="BQ47" s="264">
        <v>41</v>
      </c>
      <c r="BR47" s="265"/>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8"/>
    </row>
    <row r="48" spans="1:131" s="249" customFormat="1" ht="26.25" customHeight="1" x14ac:dyDescent="0.15">
      <c r="A48" s="263">
        <v>21</v>
      </c>
      <c r="B48" s="1094"/>
      <c r="C48" s="1095"/>
      <c r="D48" s="1095"/>
      <c r="E48" s="1095"/>
      <c r="F48" s="1095"/>
      <c r="G48" s="1095"/>
      <c r="H48" s="1095"/>
      <c r="I48" s="1095"/>
      <c r="J48" s="1095"/>
      <c r="K48" s="1095"/>
      <c r="L48" s="1095"/>
      <c r="M48" s="1095"/>
      <c r="N48" s="1095"/>
      <c r="O48" s="1095"/>
      <c r="P48" s="1096"/>
      <c r="Q48" s="1100"/>
      <c r="R48" s="1101"/>
      <c r="S48" s="1101"/>
      <c r="T48" s="1101"/>
      <c r="U48" s="1101"/>
      <c r="V48" s="1101"/>
      <c r="W48" s="1101"/>
      <c r="X48" s="1101"/>
      <c r="Y48" s="1101"/>
      <c r="Z48" s="1101"/>
      <c r="AA48" s="1101"/>
      <c r="AB48" s="1101"/>
      <c r="AC48" s="1101"/>
      <c r="AD48" s="1101"/>
      <c r="AE48" s="1102"/>
      <c r="AF48" s="1076"/>
      <c r="AG48" s="1077"/>
      <c r="AH48" s="1077"/>
      <c r="AI48" s="1077"/>
      <c r="AJ48" s="1078"/>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9"/>
      <c r="BF48" s="1089"/>
      <c r="BG48" s="1089"/>
      <c r="BH48" s="1089"/>
      <c r="BI48" s="1090"/>
      <c r="BJ48" s="254"/>
      <c r="BK48" s="254"/>
      <c r="BL48" s="254"/>
      <c r="BM48" s="254"/>
      <c r="BN48" s="254"/>
      <c r="BO48" s="267"/>
      <c r="BP48" s="267"/>
      <c r="BQ48" s="264">
        <v>42</v>
      </c>
      <c r="BR48" s="265"/>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8"/>
    </row>
    <row r="49" spans="1:131" s="249" customFormat="1" ht="26.25" customHeight="1" x14ac:dyDescent="0.15">
      <c r="A49" s="263">
        <v>22</v>
      </c>
      <c r="B49" s="1094"/>
      <c r="C49" s="1095"/>
      <c r="D49" s="1095"/>
      <c r="E49" s="1095"/>
      <c r="F49" s="1095"/>
      <c r="G49" s="1095"/>
      <c r="H49" s="1095"/>
      <c r="I49" s="1095"/>
      <c r="J49" s="1095"/>
      <c r="K49" s="1095"/>
      <c r="L49" s="1095"/>
      <c r="M49" s="1095"/>
      <c r="N49" s="1095"/>
      <c r="O49" s="1095"/>
      <c r="P49" s="1096"/>
      <c r="Q49" s="1100"/>
      <c r="R49" s="1101"/>
      <c r="S49" s="1101"/>
      <c r="T49" s="1101"/>
      <c r="U49" s="1101"/>
      <c r="V49" s="1101"/>
      <c r="W49" s="1101"/>
      <c r="X49" s="1101"/>
      <c r="Y49" s="1101"/>
      <c r="Z49" s="1101"/>
      <c r="AA49" s="1101"/>
      <c r="AB49" s="1101"/>
      <c r="AC49" s="1101"/>
      <c r="AD49" s="1101"/>
      <c r="AE49" s="1102"/>
      <c r="AF49" s="1076"/>
      <c r="AG49" s="1077"/>
      <c r="AH49" s="1077"/>
      <c r="AI49" s="1077"/>
      <c r="AJ49" s="1078"/>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9"/>
      <c r="BF49" s="1089"/>
      <c r="BG49" s="1089"/>
      <c r="BH49" s="1089"/>
      <c r="BI49" s="1090"/>
      <c r="BJ49" s="254"/>
      <c r="BK49" s="254"/>
      <c r="BL49" s="254"/>
      <c r="BM49" s="254"/>
      <c r="BN49" s="254"/>
      <c r="BO49" s="267"/>
      <c r="BP49" s="267"/>
      <c r="BQ49" s="264">
        <v>43</v>
      </c>
      <c r="BR49" s="265"/>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8"/>
    </row>
    <row r="50" spans="1:131" s="249" customFormat="1" ht="26.25" customHeight="1" x14ac:dyDescent="0.15">
      <c r="A50" s="263">
        <v>23</v>
      </c>
      <c r="B50" s="1094"/>
      <c r="C50" s="1095"/>
      <c r="D50" s="1095"/>
      <c r="E50" s="1095"/>
      <c r="F50" s="1095"/>
      <c r="G50" s="1095"/>
      <c r="H50" s="1095"/>
      <c r="I50" s="1095"/>
      <c r="J50" s="1095"/>
      <c r="K50" s="1095"/>
      <c r="L50" s="1095"/>
      <c r="M50" s="1095"/>
      <c r="N50" s="1095"/>
      <c r="O50" s="1095"/>
      <c r="P50" s="1096"/>
      <c r="Q50" s="1097"/>
      <c r="R50" s="1080"/>
      <c r="S50" s="1080"/>
      <c r="T50" s="1080"/>
      <c r="U50" s="1080"/>
      <c r="V50" s="1080"/>
      <c r="W50" s="1080"/>
      <c r="X50" s="1080"/>
      <c r="Y50" s="1080"/>
      <c r="Z50" s="1080"/>
      <c r="AA50" s="1080"/>
      <c r="AB50" s="1080"/>
      <c r="AC50" s="1080"/>
      <c r="AD50" s="1080"/>
      <c r="AE50" s="1098"/>
      <c r="AF50" s="1076"/>
      <c r="AG50" s="1077"/>
      <c r="AH50" s="1077"/>
      <c r="AI50" s="1077"/>
      <c r="AJ50" s="1078"/>
      <c r="AK50" s="1079"/>
      <c r="AL50" s="1080"/>
      <c r="AM50" s="1080"/>
      <c r="AN50" s="1080"/>
      <c r="AO50" s="1080"/>
      <c r="AP50" s="1080"/>
      <c r="AQ50" s="1080"/>
      <c r="AR50" s="1080"/>
      <c r="AS50" s="1080"/>
      <c r="AT50" s="1080"/>
      <c r="AU50" s="1080"/>
      <c r="AV50" s="1080"/>
      <c r="AW50" s="1080"/>
      <c r="AX50" s="1080"/>
      <c r="AY50" s="1080"/>
      <c r="AZ50" s="1081"/>
      <c r="BA50" s="1081"/>
      <c r="BB50" s="1081"/>
      <c r="BC50" s="1081"/>
      <c r="BD50" s="1081"/>
      <c r="BE50" s="1089"/>
      <c r="BF50" s="1089"/>
      <c r="BG50" s="1089"/>
      <c r="BH50" s="1089"/>
      <c r="BI50" s="1090"/>
      <c r="BJ50" s="254"/>
      <c r="BK50" s="254"/>
      <c r="BL50" s="254"/>
      <c r="BM50" s="254"/>
      <c r="BN50" s="254"/>
      <c r="BO50" s="267"/>
      <c r="BP50" s="267"/>
      <c r="BQ50" s="264">
        <v>44</v>
      </c>
      <c r="BR50" s="265"/>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8"/>
    </row>
    <row r="51" spans="1:131" s="249" customFormat="1" ht="26.25" customHeight="1" x14ac:dyDescent="0.15">
      <c r="A51" s="263">
        <v>24</v>
      </c>
      <c r="B51" s="1094"/>
      <c r="C51" s="1095"/>
      <c r="D51" s="1095"/>
      <c r="E51" s="1095"/>
      <c r="F51" s="1095"/>
      <c r="G51" s="1095"/>
      <c r="H51" s="1095"/>
      <c r="I51" s="1095"/>
      <c r="J51" s="1095"/>
      <c r="K51" s="1095"/>
      <c r="L51" s="1095"/>
      <c r="M51" s="1095"/>
      <c r="N51" s="1095"/>
      <c r="O51" s="1095"/>
      <c r="P51" s="1096"/>
      <c r="Q51" s="1097"/>
      <c r="R51" s="1080"/>
      <c r="S51" s="1080"/>
      <c r="T51" s="1080"/>
      <c r="U51" s="1080"/>
      <c r="V51" s="1080"/>
      <c r="W51" s="1080"/>
      <c r="X51" s="1080"/>
      <c r="Y51" s="1080"/>
      <c r="Z51" s="1080"/>
      <c r="AA51" s="1080"/>
      <c r="AB51" s="1080"/>
      <c r="AC51" s="1080"/>
      <c r="AD51" s="1080"/>
      <c r="AE51" s="1098"/>
      <c r="AF51" s="1076"/>
      <c r="AG51" s="1077"/>
      <c r="AH51" s="1077"/>
      <c r="AI51" s="1077"/>
      <c r="AJ51" s="1078"/>
      <c r="AK51" s="1079"/>
      <c r="AL51" s="1080"/>
      <c r="AM51" s="1080"/>
      <c r="AN51" s="1080"/>
      <c r="AO51" s="1080"/>
      <c r="AP51" s="1080"/>
      <c r="AQ51" s="1080"/>
      <c r="AR51" s="1080"/>
      <c r="AS51" s="1080"/>
      <c r="AT51" s="1080"/>
      <c r="AU51" s="1080"/>
      <c r="AV51" s="1080"/>
      <c r="AW51" s="1080"/>
      <c r="AX51" s="1080"/>
      <c r="AY51" s="1080"/>
      <c r="AZ51" s="1081"/>
      <c r="BA51" s="1081"/>
      <c r="BB51" s="1081"/>
      <c r="BC51" s="1081"/>
      <c r="BD51" s="1081"/>
      <c r="BE51" s="1089"/>
      <c r="BF51" s="1089"/>
      <c r="BG51" s="1089"/>
      <c r="BH51" s="1089"/>
      <c r="BI51" s="1090"/>
      <c r="BJ51" s="254"/>
      <c r="BK51" s="254"/>
      <c r="BL51" s="254"/>
      <c r="BM51" s="254"/>
      <c r="BN51" s="254"/>
      <c r="BO51" s="267"/>
      <c r="BP51" s="267"/>
      <c r="BQ51" s="264">
        <v>45</v>
      </c>
      <c r="BR51" s="265"/>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8"/>
    </row>
    <row r="52" spans="1:131" s="249" customFormat="1" ht="26.25" customHeight="1" x14ac:dyDescent="0.15">
      <c r="A52" s="263">
        <v>25</v>
      </c>
      <c r="B52" s="1094"/>
      <c r="C52" s="1095"/>
      <c r="D52" s="1095"/>
      <c r="E52" s="1095"/>
      <c r="F52" s="1095"/>
      <c r="G52" s="1095"/>
      <c r="H52" s="1095"/>
      <c r="I52" s="1095"/>
      <c r="J52" s="1095"/>
      <c r="K52" s="1095"/>
      <c r="L52" s="1095"/>
      <c r="M52" s="1095"/>
      <c r="N52" s="1095"/>
      <c r="O52" s="1095"/>
      <c r="P52" s="1096"/>
      <c r="Q52" s="1097"/>
      <c r="R52" s="1080"/>
      <c r="S52" s="1080"/>
      <c r="T52" s="1080"/>
      <c r="U52" s="1080"/>
      <c r="V52" s="1080"/>
      <c r="W52" s="1080"/>
      <c r="X52" s="1080"/>
      <c r="Y52" s="1080"/>
      <c r="Z52" s="1080"/>
      <c r="AA52" s="1080"/>
      <c r="AB52" s="1080"/>
      <c r="AC52" s="1080"/>
      <c r="AD52" s="1080"/>
      <c r="AE52" s="1098"/>
      <c r="AF52" s="1076"/>
      <c r="AG52" s="1077"/>
      <c r="AH52" s="1077"/>
      <c r="AI52" s="1077"/>
      <c r="AJ52" s="1078"/>
      <c r="AK52" s="1079"/>
      <c r="AL52" s="1080"/>
      <c r="AM52" s="1080"/>
      <c r="AN52" s="1080"/>
      <c r="AO52" s="1080"/>
      <c r="AP52" s="1080"/>
      <c r="AQ52" s="1080"/>
      <c r="AR52" s="1080"/>
      <c r="AS52" s="1080"/>
      <c r="AT52" s="1080"/>
      <c r="AU52" s="1080"/>
      <c r="AV52" s="1080"/>
      <c r="AW52" s="1080"/>
      <c r="AX52" s="1080"/>
      <c r="AY52" s="1080"/>
      <c r="AZ52" s="1081"/>
      <c r="BA52" s="1081"/>
      <c r="BB52" s="1081"/>
      <c r="BC52" s="1081"/>
      <c r="BD52" s="1081"/>
      <c r="BE52" s="1089"/>
      <c r="BF52" s="1089"/>
      <c r="BG52" s="1089"/>
      <c r="BH52" s="1089"/>
      <c r="BI52" s="1090"/>
      <c r="BJ52" s="254"/>
      <c r="BK52" s="254"/>
      <c r="BL52" s="254"/>
      <c r="BM52" s="254"/>
      <c r="BN52" s="254"/>
      <c r="BO52" s="267"/>
      <c r="BP52" s="267"/>
      <c r="BQ52" s="264">
        <v>46</v>
      </c>
      <c r="BR52" s="265"/>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8"/>
    </row>
    <row r="53" spans="1:131" s="249" customFormat="1" ht="26.25" customHeight="1" x14ac:dyDescent="0.15">
      <c r="A53" s="263">
        <v>26</v>
      </c>
      <c r="B53" s="1094"/>
      <c r="C53" s="1095"/>
      <c r="D53" s="1095"/>
      <c r="E53" s="1095"/>
      <c r="F53" s="1095"/>
      <c r="G53" s="1095"/>
      <c r="H53" s="1095"/>
      <c r="I53" s="1095"/>
      <c r="J53" s="1095"/>
      <c r="K53" s="1095"/>
      <c r="L53" s="1095"/>
      <c r="M53" s="1095"/>
      <c r="N53" s="1095"/>
      <c r="O53" s="1095"/>
      <c r="P53" s="1096"/>
      <c r="Q53" s="1097"/>
      <c r="R53" s="1080"/>
      <c r="S53" s="1080"/>
      <c r="T53" s="1080"/>
      <c r="U53" s="1080"/>
      <c r="V53" s="1080"/>
      <c r="W53" s="1080"/>
      <c r="X53" s="1080"/>
      <c r="Y53" s="1080"/>
      <c r="Z53" s="1080"/>
      <c r="AA53" s="1080"/>
      <c r="AB53" s="1080"/>
      <c r="AC53" s="1080"/>
      <c r="AD53" s="1080"/>
      <c r="AE53" s="1098"/>
      <c r="AF53" s="1076"/>
      <c r="AG53" s="1077"/>
      <c r="AH53" s="1077"/>
      <c r="AI53" s="1077"/>
      <c r="AJ53" s="1078"/>
      <c r="AK53" s="1079"/>
      <c r="AL53" s="1080"/>
      <c r="AM53" s="1080"/>
      <c r="AN53" s="1080"/>
      <c r="AO53" s="1080"/>
      <c r="AP53" s="1080"/>
      <c r="AQ53" s="1080"/>
      <c r="AR53" s="1080"/>
      <c r="AS53" s="1080"/>
      <c r="AT53" s="1080"/>
      <c r="AU53" s="1080"/>
      <c r="AV53" s="1080"/>
      <c r="AW53" s="1080"/>
      <c r="AX53" s="1080"/>
      <c r="AY53" s="1080"/>
      <c r="AZ53" s="1081"/>
      <c r="BA53" s="1081"/>
      <c r="BB53" s="1081"/>
      <c r="BC53" s="1081"/>
      <c r="BD53" s="1081"/>
      <c r="BE53" s="1089"/>
      <c r="BF53" s="1089"/>
      <c r="BG53" s="1089"/>
      <c r="BH53" s="1089"/>
      <c r="BI53" s="1090"/>
      <c r="BJ53" s="254"/>
      <c r="BK53" s="254"/>
      <c r="BL53" s="254"/>
      <c r="BM53" s="254"/>
      <c r="BN53" s="254"/>
      <c r="BO53" s="267"/>
      <c r="BP53" s="267"/>
      <c r="BQ53" s="264">
        <v>47</v>
      </c>
      <c r="BR53" s="265"/>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8"/>
    </row>
    <row r="54" spans="1:131" s="249" customFormat="1" ht="26.25" customHeight="1" x14ac:dyDescent="0.15">
      <c r="A54" s="263">
        <v>27</v>
      </c>
      <c r="B54" s="1094"/>
      <c r="C54" s="1095"/>
      <c r="D54" s="1095"/>
      <c r="E54" s="1095"/>
      <c r="F54" s="1095"/>
      <c r="G54" s="1095"/>
      <c r="H54" s="1095"/>
      <c r="I54" s="1095"/>
      <c r="J54" s="1095"/>
      <c r="K54" s="1095"/>
      <c r="L54" s="1095"/>
      <c r="M54" s="1095"/>
      <c r="N54" s="1095"/>
      <c r="O54" s="1095"/>
      <c r="P54" s="1096"/>
      <c r="Q54" s="1097"/>
      <c r="R54" s="1080"/>
      <c r="S54" s="1080"/>
      <c r="T54" s="1080"/>
      <c r="U54" s="1080"/>
      <c r="V54" s="1080"/>
      <c r="W54" s="1080"/>
      <c r="X54" s="1080"/>
      <c r="Y54" s="1080"/>
      <c r="Z54" s="1080"/>
      <c r="AA54" s="1080"/>
      <c r="AB54" s="1080"/>
      <c r="AC54" s="1080"/>
      <c r="AD54" s="1080"/>
      <c r="AE54" s="1098"/>
      <c r="AF54" s="1076"/>
      <c r="AG54" s="1077"/>
      <c r="AH54" s="1077"/>
      <c r="AI54" s="1077"/>
      <c r="AJ54" s="1078"/>
      <c r="AK54" s="1079"/>
      <c r="AL54" s="1080"/>
      <c r="AM54" s="1080"/>
      <c r="AN54" s="1080"/>
      <c r="AO54" s="1080"/>
      <c r="AP54" s="1080"/>
      <c r="AQ54" s="1080"/>
      <c r="AR54" s="1080"/>
      <c r="AS54" s="1080"/>
      <c r="AT54" s="1080"/>
      <c r="AU54" s="1080"/>
      <c r="AV54" s="1080"/>
      <c r="AW54" s="1080"/>
      <c r="AX54" s="1080"/>
      <c r="AY54" s="1080"/>
      <c r="AZ54" s="1081"/>
      <c r="BA54" s="1081"/>
      <c r="BB54" s="1081"/>
      <c r="BC54" s="1081"/>
      <c r="BD54" s="1081"/>
      <c r="BE54" s="1089"/>
      <c r="BF54" s="1089"/>
      <c r="BG54" s="1089"/>
      <c r="BH54" s="1089"/>
      <c r="BI54" s="1090"/>
      <c r="BJ54" s="254"/>
      <c r="BK54" s="254"/>
      <c r="BL54" s="254"/>
      <c r="BM54" s="254"/>
      <c r="BN54" s="254"/>
      <c r="BO54" s="267"/>
      <c r="BP54" s="267"/>
      <c r="BQ54" s="264">
        <v>48</v>
      </c>
      <c r="BR54" s="265"/>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8"/>
    </row>
    <row r="55" spans="1:131" s="249" customFormat="1" ht="26.25" customHeight="1" x14ac:dyDescent="0.15">
      <c r="A55" s="263">
        <v>28</v>
      </c>
      <c r="B55" s="1094"/>
      <c r="C55" s="1095"/>
      <c r="D55" s="1095"/>
      <c r="E55" s="1095"/>
      <c r="F55" s="1095"/>
      <c r="G55" s="1095"/>
      <c r="H55" s="1095"/>
      <c r="I55" s="1095"/>
      <c r="J55" s="1095"/>
      <c r="K55" s="1095"/>
      <c r="L55" s="1095"/>
      <c r="M55" s="1095"/>
      <c r="N55" s="1095"/>
      <c r="O55" s="1095"/>
      <c r="P55" s="1096"/>
      <c r="Q55" s="1097"/>
      <c r="R55" s="1080"/>
      <c r="S55" s="1080"/>
      <c r="T55" s="1080"/>
      <c r="U55" s="1080"/>
      <c r="V55" s="1080"/>
      <c r="W55" s="1080"/>
      <c r="X55" s="1080"/>
      <c r="Y55" s="1080"/>
      <c r="Z55" s="1080"/>
      <c r="AA55" s="1080"/>
      <c r="AB55" s="1080"/>
      <c r="AC55" s="1080"/>
      <c r="AD55" s="1080"/>
      <c r="AE55" s="1098"/>
      <c r="AF55" s="1076"/>
      <c r="AG55" s="1077"/>
      <c r="AH55" s="1077"/>
      <c r="AI55" s="1077"/>
      <c r="AJ55" s="1078"/>
      <c r="AK55" s="1079"/>
      <c r="AL55" s="1080"/>
      <c r="AM55" s="1080"/>
      <c r="AN55" s="1080"/>
      <c r="AO55" s="1080"/>
      <c r="AP55" s="1080"/>
      <c r="AQ55" s="1080"/>
      <c r="AR55" s="1080"/>
      <c r="AS55" s="1080"/>
      <c r="AT55" s="1080"/>
      <c r="AU55" s="1080"/>
      <c r="AV55" s="1080"/>
      <c r="AW55" s="1080"/>
      <c r="AX55" s="1080"/>
      <c r="AY55" s="1080"/>
      <c r="AZ55" s="1081"/>
      <c r="BA55" s="1081"/>
      <c r="BB55" s="1081"/>
      <c r="BC55" s="1081"/>
      <c r="BD55" s="1081"/>
      <c r="BE55" s="1089"/>
      <c r="BF55" s="1089"/>
      <c r="BG55" s="1089"/>
      <c r="BH55" s="1089"/>
      <c r="BI55" s="1090"/>
      <c r="BJ55" s="254"/>
      <c r="BK55" s="254"/>
      <c r="BL55" s="254"/>
      <c r="BM55" s="254"/>
      <c r="BN55" s="254"/>
      <c r="BO55" s="267"/>
      <c r="BP55" s="267"/>
      <c r="BQ55" s="264">
        <v>49</v>
      </c>
      <c r="BR55" s="265"/>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8"/>
    </row>
    <row r="56" spans="1:131" s="249" customFormat="1" ht="26.25" customHeight="1" x14ac:dyDescent="0.15">
      <c r="A56" s="263">
        <v>29</v>
      </c>
      <c r="B56" s="1094"/>
      <c r="C56" s="1095"/>
      <c r="D56" s="1095"/>
      <c r="E56" s="1095"/>
      <c r="F56" s="1095"/>
      <c r="G56" s="1095"/>
      <c r="H56" s="1095"/>
      <c r="I56" s="1095"/>
      <c r="J56" s="1095"/>
      <c r="K56" s="1095"/>
      <c r="L56" s="1095"/>
      <c r="M56" s="1095"/>
      <c r="N56" s="1095"/>
      <c r="O56" s="1095"/>
      <c r="P56" s="1096"/>
      <c r="Q56" s="1097"/>
      <c r="R56" s="1080"/>
      <c r="S56" s="1080"/>
      <c r="T56" s="1080"/>
      <c r="U56" s="1080"/>
      <c r="V56" s="1080"/>
      <c r="W56" s="1080"/>
      <c r="X56" s="1080"/>
      <c r="Y56" s="1080"/>
      <c r="Z56" s="1080"/>
      <c r="AA56" s="1080"/>
      <c r="AB56" s="1080"/>
      <c r="AC56" s="1080"/>
      <c r="AD56" s="1080"/>
      <c r="AE56" s="1098"/>
      <c r="AF56" s="1076"/>
      <c r="AG56" s="1077"/>
      <c r="AH56" s="1077"/>
      <c r="AI56" s="1077"/>
      <c r="AJ56" s="1078"/>
      <c r="AK56" s="1079"/>
      <c r="AL56" s="1080"/>
      <c r="AM56" s="1080"/>
      <c r="AN56" s="1080"/>
      <c r="AO56" s="1080"/>
      <c r="AP56" s="1080"/>
      <c r="AQ56" s="1080"/>
      <c r="AR56" s="1080"/>
      <c r="AS56" s="1080"/>
      <c r="AT56" s="1080"/>
      <c r="AU56" s="1080"/>
      <c r="AV56" s="1080"/>
      <c r="AW56" s="1080"/>
      <c r="AX56" s="1080"/>
      <c r="AY56" s="1080"/>
      <c r="AZ56" s="1081"/>
      <c r="BA56" s="1081"/>
      <c r="BB56" s="1081"/>
      <c r="BC56" s="1081"/>
      <c r="BD56" s="1081"/>
      <c r="BE56" s="1089"/>
      <c r="BF56" s="1089"/>
      <c r="BG56" s="1089"/>
      <c r="BH56" s="1089"/>
      <c r="BI56" s="1090"/>
      <c r="BJ56" s="254"/>
      <c r="BK56" s="254"/>
      <c r="BL56" s="254"/>
      <c r="BM56" s="254"/>
      <c r="BN56" s="254"/>
      <c r="BO56" s="267"/>
      <c r="BP56" s="267"/>
      <c r="BQ56" s="264">
        <v>50</v>
      </c>
      <c r="BR56" s="265"/>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8"/>
    </row>
    <row r="57" spans="1:131" s="249" customFormat="1" ht="26.25" customHeight="1" x14ac:dyDescent="0.15">
      <c r="A57" s="263">
        <v>30</v>
      </c>
      <c r="B57" s="1094"/>
      <c r="C57" s="1095"/>
      <c r="D57" s="1095"/>
      <c r="E57" s="1095"/>
      <c r="F57" s="1095"/>
      <c r="G57" s="1095"/>
      <c r="H57" s="1095"/>
      <c r="I57" s="1095"/>
      <c r="J57" s="1095"/>
      <c r="K57" s="1095"/>
      <c r="L57" s="1095"/>
      <c r="M57" s="1095"/>
      <c r="N57" s="1095"/>
      <c r="O57" s="1095"/>
      <c r="P57" s="1096"/>
      <c r="Q57" s="1097"/>
      <c r="R57" s="1080"/>
      <c r="S57" s="1080"/>
      <c r="T57" s="1080"/>
      <c r="U57" s="1080"/>
      <c r="V57" s="1080"/>
      <c r="W57" s="1080"/>
      <c r="X57" s="1080"/>
      <c r="Y57" s="1080"/>
      <c r="Z57" s="1080"/>
      <c r="AA57" s="1080"/>
      <c r="AB57" s="1080"/>
      <c r="AC57" s="1080"/>
      <c r="AD57" s="1080"/>
      <c r="AE57" s="1098"/>
      <c r="AF57" s="1076"/>
      <c r="AG57" s="1077"/>
      <c r="AH57" s="1077"/>
      <c r="AI57" s="1077"/>
      <c r="AJ57" s="1078"/>
      <c r="AK57" s="1079"/>
      <c r="AL57" s="1080"/>
      <c r="AM57" s="1080"/>
      <c r="AN57" s="1080"/>
      <c r="AO57" s="1080"/>
      <c r="AP57" s="1080"/>
      <c r="AQ57" s="1080"/>
      <c r="AR57" s="1080"/>
      <c r="AS57" s="1080"/>
      <c r="AT57" s="1080"/>
      <c r="AU57" s="1080"/>
      <c r="AV57" s="1080"/>
      <c r="AW57" s="1080"/>
      <c r="AX57" s="1080"/>
      <c r="AY57" s="1080"/>
      <c r="AZ57" s="1081"/>
      <c r="BA57" s="1081"/>
      <c r="BB57" s="1081"/>
      <c r="BC57" s="1081"/>
      <c r="BD57" s="1081"/>
      <c r="BE57" s="1089"/>
      <c r="BF57" s="1089"/>
      <c r="BG57" s="1089"/>
      <c r="BH57" s="1089"/>
      <c r="BI57" s="1090"/>
      <c r="BJ57" s="254"/>
      <c r="BK57" s="254"/>
      <c r="BL57" s="254"/>
      <c r="BM57" s="254"/>
      <c r="BN57" s="254"/>
      <c r="BO57" s="267"/>
      <c r="BP57" s="267"/>
      <c r="BQ57" s="264">
        <v>51</v>
      </c>
      <c r="BR57" s="265"/>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8"/>
    </row>
    <row r="58" spans="1:131" s="249" customFormat="1" ht="26.25" customHeight="1" x14ac:dyDescent="0.15">
      <c r="A58" s="263">
        <v>31</v>
      </c>
      <c r="B58" s="1094"/>
      <c r="C58" s="1095"/>
      <c r="D58" s="1095"/>
      <c r="E58" s="1095"/>
      <c r="F58" s="1095"/>
      <c r="G58" s="1095"/>
      <c r="H58" s="1095"/>
      <c r="I58" s="1095"/>
      <c r="J58" s="1095"/>
      <c r="K58" s="1095"/>
      <c r="L58" s="1095"/>
      <c r="M58" s="1095"/>
      <c r="N58" s="1095"/>
      <c r="O58" s="1095"/>
      <c r="P58" s="1096"/>
      <c r="Q58" s="1097"/>
      <c r="R58" s="1080"/>
      <c r="S58" s="1080"/>
      <c r="T58" s="1080"/>
      <c r="U58" s="1080"/>
      <c r="V58" s="1080"/>
      <c r="W58" s="1080"/>
      <c r="X58" s="1080"/>
      <c r="Y58" s="1080"/>
      <c r="Z58" s="1080"/>
      <c r="AA58" s="1080"/>
      <c r="AB58" s="1080"/>
      <c r="AC58" s="1080"/>
      <c r="AD58" s="1080"/>
      <c r="AE58" s="1098"/>
      <c r="AF58" s="1076"/>
      <c r="AG58" s="1077"/>
      <c r="AH58" s="1077"/>
      <c r="AI58" s="1077"/>
      <c r="AJ58" s="1078"/>
      <c r="AK58" s="1079"/>
      <c r="AL58" s="1080"/>
      <c r="AM58" s="1080"/>
      <c r="AN58" s="1080"/>
      <c r="AO58" s="1080"/>
      <c r="AP58" s="1080"/>
      <c r="AQ58" s="1080"/>
      <c r="AR58" s="1080"/>
      <c r="AS58" s="1080"/>
      <c r="AT58" s="1080"/>
      <c r="AU58" s="1080"/>
      <c r="AV58" s="1080"/>
      <c r="AW58" s="1080"/>
      <c r="AX58" s="1080"/>
      <c r="AY58" s="1080"/>
      <c r="AZ58" s="1081"/>
      <c r="BA58" s="1081"/>
      <c r="BB58" s="1081"/>
      <c r="BC58" s="1081"/>
      <c r="BD58" s="1081"/>
      <c r="BE58" s="1089"/>
      <c r="BF58" s="1089"/>
      <c r="BG58" s="1089"/>
      <c r="BH58" s="1089"/>
      <c r="BI58" s="1090"/>
      <c r="BJ58" s="254"/>
      <c r="BK58" s="254"/>
      <c r="BL58" s="254"/>
      <c r="BM58" s="254"/>
      <c r="BN58" s="254"/>
      <c r="BO58" s="267"/>
      <c r="BP58" s="267"/>
      <c r="BQ58" s="264">
        <v>52</v>
      </c>
      <c r="BR58" s="265"/>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8"/>
    </row>
    <row r="59" spans="1:131" s="249" customFormat="1" ht="26.25" customHeight="1" x14ac:dyDescent="0.15">
      <c r="A59" s="263">
        <v>32</v>
      </c>
      <c r="B59" s="1094"/>
      <c r="C59" s="1095"/>
      <c r="D59" s="1095"/>
      <c r="E59" s="1095"/>
      <c r="F59" s="1095"/>
      <c r="G59" s="1095"/>
      <c r="H59" s="1095"/>
      <c r="I59" s="1095"/>
      <c r="J59" s="1095"/>
      <c r="K59" s="1095"/>
      <c r="L59" s="1095"/>
      <c r="M59" s="1095"/>
      <c r="N59" s="1095"/>
      <c r="O59" s="1095"/>
      <c r="P59" s="1096"/>
      <c r="Q59" s="1097"/>
      <c r="R59" s="1080"/>
      <c r="S59" s="1080"/>
      <c r="T59" s="1080"/>
      <c r="U59" s="1080"/>
      <c r="V59" s="1080"/>
      <c r="W59" s="1080"/>
      <c r="X59" s="1080"/>
      <c r="Y59" s="1080"/>
      <c r="Z59" s="1080"/>
      <c r="AA59" s="1080"/>
      <c r="AB59" s="1080"/>
      <c r="AC59" s="1080"/>
      <c r="AD59" s="1080"/>
      <c r="AE59" s="1098"/>
      <c r="AF59" s="1076"/>
      <c r="AG59" s="1077"/>
      <c r="AH59" s="1077"/>
      <c r="AI59" s="1077"/>
      <c r="AJ59" s="1078"/>
      <c r="AK59" s="1079"/>
      <c r="AL59" s="1080"/>
      <c r="AM59" s="1080"/>
      <c r="AN59" s="1080"/>
      <c r="AO59" s="1080"/>
      <c r="AP59" s="1080"/>
      <c r="AQ59" s="1080"/>
      <c r="AR59" s="1080"/>
      <c r="AS59" s="1080"/>
      <c r="AT59" s="1080"/>
      <c r="AU59" s="1080"/>
      <c r="AV59" s="1080"/>
      <c r="AW59" s="1080"/>
      <c r="AX59" s="1080"/>
      <c r="AY59" s="1080"/>
      <c r="AZ59" s="1081"/>
      <c r="BA59" s="1081"/>
      <c r="BB59" s="1081"/>
      <c r="BC59" s="1081"/>
      <c r="BD59" s="1081"/>
      <c r="BE59" s="1089"/>
      <c r="BF59" s="1089"/>
      <c r="BG59" s="1089"/>
      <c r="BH59" s="1089"/>
      <c r="BI59" s="1090"/>
      <c r="BJ59" s="254"/>
      <c r="BK59" s="254"/>
      <c r="BL59" s="254"/>
      <c r="BM59" s="254"/>
      <c r="BN59" s="254"/>
      <c r="BO59" s="267"/>
      <c r="BP59" s="267"/>
      <c r="BQ59" s="264">
        <v>53</v>
      </c>
      <c r="BR59" s="265"/>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8"/>
    </row>
    <row r="60" spans="1:131" s="249" customFormat="1" ht="26.25" customHeight="1" x14ac:dyDescent="0.15">
      <c r="A60" s="263">
        <v>33</v>
      </c>
      <c r="B60" s="1094"/>
      <c r="C60" s="1095"/>
      <c r="D60" s="1095"/>
      <c r="E60" s="1095"/>
      <c r="F60" s="1095"/>
      <c r="G60" s="1095"/>
      <c r="H60" s="1095"/>
      <c r="I60" s="1095"/>
      <c r="J60" s="1095"/>
      <c r="K60" s="1095"/>
      <c r="L60" s="1095"/>
      <c r="M60" s="1095"/>
      <c r="N60" s="1095"/>
      <c r="O60" s="1095"/>
      <c r="P60" s="1096"/>
      <c r="Q60" s="1097"/>
      <c r="R60" s="1080"/>
      <c r="S60" s="1080"/>
      <c r="T60" s="1080"/>
      <c r="U60" s="1080"/>
      <c r="V60" s="1080"/>
      <c r="W60" s="1080"/>
      <c r="X60" s="1080"/>
      <c r="Y60" s="1080"/>
      <c r="Z60" s="1080"/>
      <c r="AA60" s="1080"/>
      <c r="AB60" s="1080"/>
      <c r="AC60" s="1080"/>
      <c r="AD60" s="1080"/>
      <c r="AE60" s="1098"/>
      <c r="AF60" s="1076"/>
      <c r="AG60" s="1077"/>
      <c r="AH60" s="1077"/>
      <c r="AI60" s="1077"/>
      <c r="AJ60" s="1078"/>
      <c r="AK60" s="1079"/>
      <c r="AL60" s="1080"/>
      <c r="AM60" s="1080"/>
      <c r="AN60" s="1080"/>
      <c r="AO60" s="1080"/>
      <c r="AP60" s="1080"/>
      <c r="AQ60" s="1080"/>
      <c r="AR60" s="1080"/>
      <c r="AS60" s="1080"/>
      <c r="AT60" s="1080"/>
      <c r="AU60" s="1080"/>
      <c r="AV60" s="1080"/>
      <c r="AW60" s="1080"/>
      <c r="AX60" s="1080"/>
      <c r="AY60" s="1080"/>
      <c r="AZ60" s="1081"/>
      <c r="BA60" s="1081"/>
      <c r="BB60" s="1081"/>
      <c r="BC60" s="1081"/>
      <c r="BD60" s="1081"/>
      <c r="BE60" s="1089"/>
      <c r="BF60" s="1089"/>
      <c r="BG60" s="1089"/>
      <c r="BH60" s="1089"/>
      <c r="BI60" s="1090"/>
      <c r="BJ60" s="254"/>
      <c r="BK60" s="254"/>
      <c r="BL60" s="254"/>
      <c r="BM60" s="254"/>
      <c r="BN60" s="254"/>
      <c r="BO60" s="267"/>
      <c r="BP60" s="267"/>
      <c r="BQ60" s="264">
        <v>54</v>
      </c>
      <c r="BR60" s="265"/>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8"/>
    </row>
    <row r="61" spans="1:131" s="249" customFormat="1" ht="26.25" customHeight="1" thickBot="1" x14ac:dyDescent="0.2">
      <c r="A61" s="263">
        <v>34</v>
      </c>
      <c r="B61" s="1094"/>
      <c r="C61" s="1095"/>
      <c r="D61" s="1095"/>
      <c r="E61" s="1095"/>
      <c r="F61" s="1095"/>
      <c r="G61" s="1095"/>
      <c r="H61" s="1095"/>
      <c r="I61" s="1095"/>
      <c r="J61" s="1095"/>
      <c r="K61" s="1095"/>
      <c r="L61" s="1095"/>
      <c r="M61" s="1095"/>
      <c r="N61" s="1095"/>
      <c r="O61" s="1095"/>
      <c r="P61" s="1096"/>
      <c r="Q61" s="1097"/>
      <c r="R61" s="1080"/>
      <c r="S61" s="1080"/>
      <c r="T61" s="1080"/>
      <c r="U61" s="1080"/>
      <c r="V61" s="1080"/>
      <c r="W61" s="1080"/>
      <c r="X61" s="1080"/>
      <c r="Y61" s="1080"/>
      <c r="Z61" s="1080"/>
      <c r="AA61" s="1080"/>
      <c r="AB61" s="1080"/>
      <c r="AC61" s="1080"/>
      <c r="AD61" s="1080"/>
      <c r="AE61" s="1098"/>
      <c r="AF61" s="1076"/>
      <c r="AG61" s="1077"/>
      <c r="AH61" s="1077"/>
      <c r="AI61" s="1077"/>
      <c r="AJ61" s="1078"/>
      <c r="AK61" s="1079"/>
      <c r="AL61" s="1080"/>
      <c r="AM61" s="1080"/>
      <c r="AN61" s="1080"/>
      <c r="AO61" s="1080"/>
      <c r="AP61" s="1080"/>
      <c r="AQ61" s="1080"/>
      <c r="AR61" s="1080"/>
      <c r="AS61" s="1080"/>
      <c r="AT61" s="1080"/>
      <c r="AU61" s="1080"/>
      <c r="AV61" s="1080"/>
      <c r="AW61" s="1080"/>
      <c r="AX61" s="1080"/>
      <c r="AY61" s="1080"/>
      <c r="AZ61" s="1081"/>
      <c r="BA61" s="1081"/>
      <c r="BB61" s="1081"/>
      <c r="BC61" s="1081"/>
      <c r="BD61" s="1081"/>
      <c r="BE61" s="1089"/>
      <c r="BF61" s="1089"/>
      <c r="BG61" s="1089"/>
      <c r="BH61" s="1089"/>
      <c r="BI61" s="1090"/>
      <c r="BJ61" s="254"/>
      <c r="BK61" s="254"/>
      <c r="BL61" s="254"/>
      <c r="BM61" s="254"/>
      <c r="BN61" s="254"/>
      <c r="BO61" s="267"/>
      <c r="BP61" s="267"/>
      <c r="BQ61" s="264">
        <v>55</v>
      </c>
      <c r="BR61" s="265"/>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8"/>
    </row>
    <row r="62" spans="1:131" s="249" customFormat="1" ht="26.25" customHeight="1" x14ac:dyDescent="0.15">
      <c r="A62" s="263">
        <v>35</v>
      </c>
      <c r="B62" s="1094"/>
      <c r="C62" s="1095"/>
      <c r="D62" s="1095"/>
      <c r="E62" s="1095"/>
      <c r="F62" s="1095"/>
      <c r="G62" s="1095"/>
      <c r="H62" s="1095"/>
      <c r="I62" s="1095"/>
      <c r="J62" s="1095"/>
      <c r="K62" s="1095"/>
      <c r="L62" s="1095"/>
      <c r="M62" s="1095"/>
      <c r="N62" s="1095"/>
      <c r="O62" s="1095"/>
      <c r="P62" s="1096"/>
      <c r="Q62" s="1097"/>
      <c r="R62" s="1080"/>
      <c r="S62" s="1080"/>
      <c r="T62" s="1080"/>
      <c r="U62" s="1080"/>
      <c r="V62" s="1080"/>
      <c r="W62" s="1080"/>
      <c r="X62" s="1080"/>
      <c r="Y62" s="1080"/>
      <c r="Z62" s="1080"/>
      <c r="AA62" s="1080"/>
      <c r="AB62" s="1080"/>
      <c r="AC62" s="1080"/>
      <c r="AD62" s="1080"/>
      <c r="AE62" s="1098"/>
      <c r="AF62" s="1076"/>
      <c r="AG62" s="1077"/>
      <c r="AH62" s="1077"/>
      <c r="AI62" s="1077"/>
      <c r="AJ62" s="1078"/>
      <c r="AK62" s="1079"/>
      <c r="AL62" s="1080"/>
      <c r="AM62" s="1080"/>
      <c r="AN62" s="1080"/>
      <c r="AO62" s="1080"/>
      <c r="AP62" s="1080"/>
      <c r="AQ62" s="1080"/>
      <c r="AR62" s="1080"/>
      <c r="AS62" s="1080"/>
      <c r="AT62" s="1080"/>
      <c r="AU62" s="1080"/>
      <c r="AV62" s="1080"/>
      <c r="AW62" s="1080"/>
      <c r="AX62" s="1080"/>
      <c r="AY62" s="1080"/>
      <c r="AZ62" s="1081"/>
      <c r="BA62" s="1081"/>
      <c r="BB62" s="1081"/>
      <c r="BC62" s="1081"/>
      <c r="BD62" s="1081"/>
      <c r="BE62" s="1089"/>
      <c r="BF62" s="1089"/>
      <c r="BG62" s="1089"/>
      <c r="BH62" s="1089"/>
      <c r="BI62" s="1090"/>
      <c r="BJ62" s="1091" t="s">
        <v>408</v>
      </c>
      <c r="BK62" s="1092"/>
      <c r="BL62" s="1092"/>
      <c r="BM62" s="1092"/>
      <c r="BN62" s="1093"/>
      <c r="BO62" s="267"/>
      <c r="BP62" s="267"/>
      <c r="BQ62" s="264">
        <v>56</v>
      </c>
      <c r="BR62" s="265"/>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8"/>
    </row>
    <row r="63" spans="1:131" s="249" customFormat="1" ht="26.25" customHeight="1" thickBot="1" x14ac:dyDescent="0.2">
      <c r="A63" s="266" t="s">
        <v>390</v>
      </c>
      <c r="B63" s="1001" t="s">
        <v>409</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85"/>
      <c r="AF63" s="1086">
        <v>41</v>
      </c>
      <c r="AG63" s="1016"/>
      <c r="AH63" s="1016"/>
      <c r="AI63" s="1016"/>
      <c r="AJ63" s="1087"/>
      <c r="AK63" s="1088"/>
      <c r="AL63" s="1020"/>
      <c r="AM63" s="1020"/>
      <c r="AN63" s="1020"/>
      <c r="AO63" s="1020"/>
      <c r="AP63" s="1016"/>
      <c r="AQ63" s="1016"/>
      <c r="AR63" s="1016"/>
      <c r="AS63" s="1016"/>
      <c r="AT63" s="1016"/>
      <c r="AU63" s="1016"/>
      <c r="AV63" s="1016"/>
      <c r="AW63" s="1016"/>
      <c r="AX63" s="1016"/>
      <c r="AY63" s="1016"/>
      <c r="AZ63" s="1082"/>
      <c r="BA63" s="1082"/>
      <c r="BB63" s="1082"/>
      <c r="BC63" s="1082"/>
      <c r="BD63" s="1082"/>
      <c r="BE63" s="1017"/>
      <c r="BF63" s="1017"/>
      <c r="BG63" s="1017"/>
      <c r="BH63" s="1017"/>
      <c r="BI63" s="1018"/>
      <c r="BJ63" s="1083" t="s">
        <v>127</v>
      </c>
      <c r="BK63" s="1008"/>
      <c r="BL63" s="1008"/>
      <c r="BM63" s="1008"/>
      <c r="BN63" s="1084"/>
      <c r="BO63" s="267"/>
      <c r="BP63" s="267"/>
      <c r="BQ63" s="264">
        <v>57</v>
      </c>
      <c r="BR63" s="265"/>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8"/>
    </row>
    <row r="65" spans="1:131" s="249" customFormat="1" ht="26.25" customHeight="1" thickBot="1" x14ac:dyDescent="0.2">
      <c r="A65" s="254" t="s">
        <v>410</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8"/>
    </row>
    <row r="66" spans="1:131" s="249" customFormat="1" ht="26.25" customHeight="1" x14ac:dyDescent="0.15">
      <c r="A66" s="1052" t="s">
        <v>411</v>
      </c>
      <c r="B66" s="1053"/>
      <c r="C66" s="1053"/>
      <c r="D66" s="1053"/>
      <c r="E66" s="1053"/>
      <c r="F66" s="1053"/>
      <c r="G66" s="1053"/>
      <c r="H66" s="1053"/>
      <c r="I66" s="1053"/>
      <c r="J66" s="1053"/>
      <c r="K66" s="1053"/>
      <c r="L66" s="1053"/>
      <c r="M66" s="1053"/>
      <c r="N66" s="1053"/>
      <c r="O66" s="1053"/>
      <c r="P66" s="1054"/>
      <c r="Q66" s="1058" t="s">
        <v>394</v>
      </c>
      <c r="R66" s="1059"/>
      <c r="S66" s="1059"/>
      <c r="T66" s="1059"/>
      <c r="U66" s="1060"/>
      <c r="V66" s="1058" t="s">
        <v>395</v>
      </c>
      <c r="W66" s="1059"/>
      <c r="X66" s="1059"/>
      <c r="Y66" s="1059"/>
      <c r="Z66" s="1060"/>
      <c r="AA66" s="1058" t="s">
        <v>396</v>
      </c>
      <c r="AB66" s="1059"/>
      <c r="AC66" s="1059"/>
      <c r="AD66" s="1059"/>
      <c r="AE66" s="1060"/>
      <c r="AF66" s="1064" t="s">
        <v>397</v>
      </c>
      <c r="AG66" s="1065"/>
      <c r="AH66" s="1065"/>
      <c r="AI66" s="1065"/>
      <c r="AJ66" s="1066"/>
      <c r="AK66" s="1058" t="s">
        <v>412</v>
      </c>
      <c r="AL66" s="1053"/>
      <c r="AM66" s="1053"/>
      <c r="AN66" s="1053"/>
      <c r="AO66" s="1054"/>
      <c r="AP66" s="1058" t="s">
        <v>413</v>
      </c>
      <c r="AQ66" s="1059"/>
      <c r="AR66" s="1059"/>
      <c r="AS66" s="1059"/>
      <c r="AT66" s="1060"/>
      <c r="AU66" s="1058" t="s">
        <v>414</v>
      </c>
      <c r="AV66" s="1059"/>
      <c r="AW66" s="1059"/>
      <c r="AX66" s="1059"/>
      <c r="AY66" s="1060"/>
      <c r="AZ66" s="1058" t="s">
        <v>378</v>
      </c>
      <c r="BA66" s="1059"/>
      <c r="BB66" s="1059"/>
      <c r="BC66" s="1059"/>
      <c r="BD66" s="1074"/>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15">
      <c r="A68" s="260">
        <v>1</v>
      </c>
      <c r="B68" s="1042" t="s">
        <v>569</v>
      </c>
      <c r="C68" s="1043"/>
      <c r="D68" s="1043"/>
      <c r="E68" s="1043"/>
      <c r="F68" s="1043"/>
      <c r="G68" s="1043"/>
      <c r="H68" s="1043"/>
      <c r="I68" s="1043"/>
      <c r="J68" s="1043"/>
      <c r="K68" s="1043"/>
      <c r="L68" s="1043"/>
      <c r="M68" s="1043"/>
      <c r="N68" s="1043"/>
      <c r="O68" s="1043"/>
      <c r="P68" s="1044"/>
      <c r="Q68" s="1045">
        <v>17</v>
      </c>
      <c r="R68" s="1039"/>
      <c r="S68" s="1039"/>
      <c r="T68" s="1039"/>
      <c r="U68" s="1039"/>
      <c r="V68" s="1039">
        <v>13</v>
      </c>
      <c r="W68" s="1039"/>
      <c r="X68" s="1039"/>
      <c r="Y68" s="1039"/>
      <c r="Z68" s="1039"/>
      <c r="AA68" s="1039">
        <v>4</v>
      </c>
      <c r="AB68" s="1039"/>
      <c r="AC68" s="1039"/>
      <c r="AD68" s="1039"/>
      <c r="AE68" s="1039"/>
      <c r="AF68" s="1039">
        <v>4</v>
      </c>
      <c r="AG68" s="1039"/>
      <c r="AH68" s="1039"/>
      <c r="AI68" s="1039"/>
      <c r="AJ68" s="1039"/>
      <c r="AK68" s="1039" t="s">
        <v>573</v>
      </c>
      <c r="AL68" s="1039"/>
      <c r="AM68" s="1039"/>
      <c r="AN68" s="1039"/>
      <c r="AO68" s="1039"/>
      <c r="AP68" s="1039" t="s">
        <v>573</v>
      </c>
      <c r="AQ68" s="1039"/>
      <c r="AR68" s="1039"/>
      <c r="AS68" s="1039"/>
      <c r="AT68" s="1039"/>
      <c r="AU68" s="1039" t="s">
        <v>573</v>
      </c>
      <c r="AV68" s="1039"/>
      <c r="AW68" s="1039"/>
      <c r="AX68" s="1039"/>
      <c r="AY68" s="1039"/>
      <c r="AZ68" s="1040"/>
      <c r="BA68" s="1040"/>
      <c r="BB68" s="1040"/>
      <c r="BC68" s="1040"/>
      <c r="BD68" s="104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15">
      <c r="A69" s="263">
        <v>2</v>
      </c>
      <c r="B69" s="1031" t="s">
        <v>570</v>
      </c>
      <c r="C69" s="1032"/>
      <c r="D69" s="1032"/>
      <c r="E69" s="1032"/>
      <c r="F69" s="1032"/>
      <c r="G69" s="1032"/>
      <c r="H69" s="1032"/>
      <c r="I69" s="1032"/>
      <c r="J69" s="1032"/>
      <c r="K69" s="1032"/>
      <c r="L69" s="1032"/>
      <c r="M69" s="1032"/>
      <c r="N69" s="1032"/>
      <c r="O69" s="1032"/>
      <c r="P69" s="1033"/>
      <c r="Q69" s="1034">
        <v>1108</v>
      </c>
      <c r="R69" s="1028"/>
      <c r="S69" s="1028"/>
      <c r="T69" s="1028"/>
      <c r="U69" s="1028"/>
      <c r="V69" s="1028">
        <v>1077</v>
      </c>
      <c r="W69" s="1028"/>
      <c r="X69" s="1028"/>
      <c r="Y69" s="1028"/>
      <c r="Z69" s="1028"/>
      <c r="AA69" s="1028">
        <v>31</v>
      </c>
      <c r="AB69" s="1028"/>
      <c r="AC69" s="1028"/>
      <c r="AD69" s="1028"/>
      <c r="AE69" s="1028"/>
      <c r="AF69" s="1028">
        <v>23</v>
      </c>
      <c r="AG69" s="1028"/>
      <c r="AH69" s="1028"/>
      <c r="AI69" s="1028"/>
      <c r="AJ69" s="1028"/>
      <c r="AK69" s="1028" t="s">
        <v>573</v>
      </c>
      <c r="AL69" s="1028"/>
      <c r="AM69" s="1028"/>
      <c r="AN69" s="1028"/>
      <c r="AO69" s="1028"/>
      <c r="AP69" s="1028" t="s">
        <v>573</v>
      </c>
      <c r="AQ69" s="1028"/>
      <c r="AR69" s="1028"/>
      <c r="AS69" s="1028"/>
      <c r="AT69" s="1028"/>
      <c r="AU69" s="1028" t="s">
        <v>573</v>
      </c>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15">
      <c r="A70" s="263">
        <v>3</v>
      </c>
      <c r="B70" s="1031" t="s">
        <v>571</v>
      </c>
      <c r="C70" s="1032"/>
      <c r="D70" s="1032"/>
      <c r="E70" s="1032"/>
      <c r="F70" s="1032"/>
      <c r="G70" s="1032"/>
      <c r="H70" s="1032"/>
      <c r="I70" s="1032"/>
      <c r="J70" s="1032"/>
      <c r="K70" s="1032"/>
      <c r="L70" s="1032"/>
      <c r="M70" s="1032"/>
      <c r="N70" s="1032"/>
      <c r="O70" s="1032"/>
      <c r="P70" s="1033"/>
      <c r="Q70" s="1034">
        <v>585</v>
      </c>
      <c r="R70" s="1028"/>
      <c r="S70" s="1028"/>
      <c r="T70" s="1028"/>
      <c r="U70" s="1028"/>
      <c r="V70" s="1028">
        <v>531</v>
      </c>
      <c r="W70" s="1028"/>
      <c r="X70" s="1028"/>
      <c r="Y70" s="1028"/>
      <c r="Z70" s="1028"/>
      <c r="AA70" s="1028">
        <v>54</v>
      </c>
      <c r="AB70" s="1028"/>
      <c r="AC70" s="1028"/>
      <c r="AD70" s="1028"/>
      <c r="AE70" s="1028"/>
      <c r="AF70" s="1028">
        <v>54</v>
      </c>
      <c r="AG70" s="1028"/>
      <c r="AH70" s="1028"/>
      <c r="AI70" s="1028"/>
      <c r="AJ70" s="1028"/>
      <c r="AK70" s="1028" t="s">
        <v>573</v>
      </c>
      <c r="AL70" s="1028"/>
      <c r="AM70" s="1028"/>
      <c r="AN70" s="1028"/>
      <c r="AO70" s="1028"/>
      <c r="AP70" s="1028">
        <v>1279</v>
      </c>
      <c r="AQ70" s="1028"/>
      <c r="AR70" s="1028"/>
      <c r="AS70" s="1028"/>
      <c r="AT70" s="1028"/>
      <c r="AU70" s="1028">
        <v>14</v>
      </c>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15">
      <c r="A71" s="263">
        <v>4</v>
      </c>
      <c r="B71" s="1031" t="s">
        <v>572</v>
      </c>
      <c r="C71" s="1032"/>
      <c r="D71" s="1032"/>
      <c r="E71" s="1032"/>
      <c r="F71" s="1032"/>
      <c r="G71" s="1032"/>
      <c r="H71" s="1032"/>
      <c r="I71" s="1032"/>
      <c r="J71" s="1032"/>
      <c r="K71" s="1032"/>
      <c r="L71" s="1032"/>
      <c r="M71" s="1032"/>
      <c r="N71" s="1032"/>
      <c r="O71" s="1032"/>
      <c r="P71" s="1033"/>
      <c r="Q71" s="1034">
        <v>3747</v>
      </c>
      <c r="R71" s="1028"/>
      <c r="S71" s="1028"/>
      <c r="T71" s="1028"/>
      <c r="U71" s="1028"/>
      <c r="V71" s="1028">
        <v>3762</v>
      </c>
      <c r="W71" s="1028"/>
      <c r="X71" s="1028"/>
      <c r="Y71" s="1028"/>
      <c r="Z71" s="1028"/>
      <c r="AA71" s="1028">
        <v>15</v>
      </c>
      <c r="AB71" s="1028"/>
      <c r="AC71" s="1028"/>
      <c r="AD71" s="1028"/>
      <c r="AE71" s="1028"/>
      <c r="AF71" s="1028">
        <v>859</v>
      </c>
      <c r="AG71" s="1028"/>
      <c r="AH71" s="1028"/>
      <c r="AI71" s="1028"/>
      <c r="AJ71" s="1028"/>
      <c r="AK71" s="1028" t="s">
        <v>573</v>
      </c>
      <c r="AL71" s="1028"/>
      <c r="AM71" s="1028"/>
      <c r="AN71" s="1028"/>
      <c r="AO71" s="1028"/>
      <c r="AP71" s="1028" t="s">
        <v>573</v>
      </c>
      <c r="AQ71" s="1028"/>
      <c r="AR71" s="1028"/>
      <c r="AS71" s="1028"/>
      <c r="AT71" s="1028"/>
      <c r="AU71" s="1028" t="s">
        <v>573</v>
      </c>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15">
      <c r="A72" s="263">
        <v>5</v>
      </c>
      <c r="B72" s="1031"/>
      <c r="C72" s="1032"/>
      <c r="D72" s="1032"/>
      <c r="E72" s="1032"/>
      <c r="F72" s="1032"/>
      <c r="G72" s="1032"/>
      <c r="H72" s="1032"/>
      <c r="I72" s="1032"/>
      <c r="J72" s="1032"/>
      <c r="K72" s="1032"/>
      <c r="L72" s="1032"/>
      <c r="M72" s="1032"/>
      <c r="N72" s="1032"/>
      <c r="O72" s="1032"/>
      <c r="P72" s="1033"/>
      <c r="Q72" s="1034"/>
      <c r="R72" s="1028"/>
      <c r="S72" s="1028"/>
      <c r="T72" s="1028"/>
      <c r="U72" s="1028"/>
      <c r="V72" s="1028"/>
      <c r="W72" s="1028"/>
      <c r="X72" s="1028"/>
      <c r="Y72" s="1028"/>
      <c r="Z72" s="1028"/>
      <c r="AA72" s="1028"/>
      <c r="AB72" s="1028"/>
      <c r="AC72" s="1028"/>
      <c r="AD72" s="1028"/>
      <c r="AE72" s="1028"/>
      <c r="AF72" s="1028"/>
      <c r="AG72" s="1028"/>
      <c r="AH72" s="1028"/>
      <c r="AI72" s="1028"/>
      <c r="AJ72" s="1028"/>
      <c r="AK72" s="1028"/>
      <c r="AL72" s="1028"/>
      <c r="AM72" s="1028"/>
      <c r="AN72" s="1028"/>
      <c r="AO72" s="1028"/>
      <c r="AP72" s="1028"/>
      <c r="AQ72" s="1028"/>
      <c r="AR72" s="1028"/>
      <c r="AS72" s="1028"/>
      <c r="AT72" s="1028"/>
      <c r="AU72" s="1028"/>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15">
      <c r="A73" s="263">
        <v>6</v>
      </c>
      <c r="B73" s="1031"/>
      <c r="C73" s="1032"/>
      <c r="D73" s="1032"/>
      <c r="E73" s="1032"/>
      <c r="F73" s="1032"/>
      <c r="G73" s="1032"/>
      <c r="H73" s="1032"/>
      <c r="I73" s="1032"/>
      <c r="J73" s="1032"/>
      <c r="K73" s="1032"/>
      <c r="L73" s="1032"/>
      <c r="M73" s="1032"/>
      <c r="N73" s="1032"/>
      <c r="O73" s="1032"/>
      <c r="P73" s="1033"/>
      <c r="Q73" s="1034"/>
      <c r="R73" s="1028"/>
      <c r="S73" s="1028"/>
      <c r="T73" s="1028"/>
      <c r="U73" s="1028"/>
      <c r="V73" s="1028"/>
      <c r="W73" s="1028"/>
      <c r="X73" s="1028"/>
      <c r="Y73" s="1028"/>
      <c r="Z73" s="1028"/>
      <c r="AA73" s="1028"/>
      <c r="AB73" s="1028"/>
      <c r="AC73" s="1028"/>
      <c r="AD73" s="1028"/>
      <c r="AE73" s="1028"/>
      <c r="AF73" s="1028"/>
      <c r="AG73" s="1028"/>
      <c r="AH73" s="1028"/>
      <c r="AI73" s="1028"/>
      <c r="AJ73" s="1028"/>
      <c r="AK73" s="1028"/>
      <c r="AL73" s="1028"/>
      <c r="AM73" s="1028"/>
      <c r="AN73" s="1028"/>
      <c r="AO73" s="1028"/>
      <c r="AP73" s="1028"/>
      <c r="AQ73" s="1028"/>
      <c r="AR73" s="1028"/>
      <c r="AS73" s="1028"/>
      <c r="AT73" s="1028"/>
      <c r="AU73" s="1028"/>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15">
      <c r="A74" s="263">
        <v>7</v>
      </c>
      <c r="B74" s="1031"/>
      <c r="C74" s="1032"/>
      <c r="D74" s="1032"/>
      <c r="E74" s="1032"/>
      <c r="F74" s="1032"/>
      <c r="G74" s="1032"/>
      <c r="H74" s="1032"/>
      <c r="I74" s="1032"/>
      <c r="J74" s="1032"/>
      <c r="K74" s="1032"/>
      <c r="L74" s="1032"/>
      <c r="M74" s="1032"/>
      <c r="N74" s="1032"/>
      <c r="O74" s="1032"/>
      <c r="P74" s="1033"/>
      <c r="Q74" s="1034"/>
      <c r="R74" s="1028"/>
      <c r="S74" s="1028"/>
      <c r="T74" s="1028"/>
      <c r="U74" s="1028"/>
      <c r="V74" s="1028"/>
      <c r="W74" s="1028"/>
      <c r="X74" s="1028"/>
      <c r="Y74" s="1028"/>
      <c r="Z74" s="1028"/>
      <c r="AA74" s="1028"/>
      <c r="AB74" s="1028"/>
      <c r="AC74" s="1028"/>
      <c r="AD74" s="1028"/>
      <c r="AE74" s="1028"/>
      <c r="AF74" s="1028"/>
      <c r="AG74" s="1028"/>
      <c r="AH74" s="1028"/>
      <c r="AI74" s="1028"/>
      <c r="AJ74" s="1028"/>
      <c r="AK74" s="1028"/>
      <c r="AL74" s="1028"/>
      <c r="AM74" s="1028"/>
      <c r="AN74" s="1028"/>
      <c r="AO74" s="1028"/>
      <c r="AP74" s="1028"/>
      <c r="AQ74" s="1028"/>
      <c r="AR74" s="1028"/>
      <c r="AS74" s="1028"/>
      <c r="AT74" s="1028"/>
      <c r="AU74" s="1028"/>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15">
      <c r="A75" s="263">
        <v>8</v>
      </c>
      <c r="B75" s="1031"/>
      <c r="C75" s="1032"/>
      <c r="D75" s="1032"/>
      <c r="E75" s="1032"/>
      <c r="F75" s="1032"/>
      <c r="G75" s="1032"/>
      <c r="H75" s="1032"/>
      <c r="I75" s="1032"/>
      <c r="J75" s="1032"/>
      <c r="K75" s="1032"/>
      <c r="L75" s="1032"/>
      <c r="M75" s="1032"/>
      <c r="N75" s="1032"/>
      <c r="O75" s="1032"/>
      <c r="P75" s="1033"/>
      <c r="Q75" s="1035"/>
      <c r="R75" s="1036"/>
      <c r="S75" s="1036"/>
      <c r="T75" s="1036"/>
      <c r="U75" s="1037"/>
      <c r="V75" s="1038"/>
      <c r="W75" s="1036"/>
      <c r="X75" s="1036"/>
      <c r="Y75" s="1036"/>
      <c r="Z75" s="1037"/>
      <c r="AA75" s="1038"/>
      <c r="AB75" s="1036"/>
      <c r="AC75" s="1036"/>
      <c r="AD75" s="1036"/>
      <c r="AE75" s="1037"/>
      <c r="AF75" s="1038"/>
      <c r="AG75" s="1036"/>
      <c r="AH75" s="1036"/>
      <c r="AI75" s="1036"/>
      <c r="AJ75" s="1037"/>
      <c r="AK75" s="1038"/>
      <c r="AL75" s="1036"/>
      <c r="AM75" s="1036"/>
      <c r="AN75" s="1036"/>
      <c r="AO75" s="1037"/>
      <c r="AP75" s="1038"/>
      <c r="AQ75" s="1036"/>
      <c r="AR75" s="1036"/>
      <c r="AS75" s="1036"/>
      <c r="AT75" s="1037"/>
      <c r="AU75" s="1038"/>
      <c r="AV75" s="1036"/>
      <c r="AW75" s="1036"/>
      <c r="AX75" s="1036"/>
      <c r="AY75" s="1037"/>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15">
      <c r="A76" s="263">
        <v>9</v>
      </c>
      <c r="B76" s="1031"/>
      <c r="C76" s="1032"/>
      <c r="D76" s="1032"/>
      <c r="E76" s="1032"/>
      <c r="F76" s="1032"/>
      <c r="G76" s="1032"/>
      <c r="H76" s="1032"/>
      <c r="I76" s="1032"/>
      <c r="J76" s="1032"/>
      <c r="K76" s="1032"/>
      <c r="L76" s="1032"/>
      <c r="M76" s="1032"/>
      <c r="N76" s="1032"/>
      <c r="O76" s="1032"/>
      <c r="P76" s="1033"/>
      <c r="Q76" s="1035"/>
      <c r="R76" s="1036"/>
      <c r="S76" s="1036"/>
      <c r="T76" s="1036"/>
      <c r="U76" s="1037"/>
      <c r="V76" s="1038"/>
      <c r="W76" s="1036"/>
      <c r="X76" s="1036"/>
      <c r="Y76" s="1036"/>
      <c r="Z76" s="1037"/>
      <c r="AA76" s="1038"/>
      <c r="AB76" s="1036"/>
      <c r="AC76" s="1036"/>
      <c r="AD76" s="1036"/>
      <c r="AE76" s="1037"/>
      <c r="AF76" s="1038"/>
      <c r="AG76" s="1036"/>
      <c r="AH76" s="1036"/>
      <c r="AI76" s="1036"/>
      <c r="AJ76" s="1037"/>
      <c r="AK76" s="1038"/>
      <c r="AL76" s="1036"/>
      <c r="AM76" s="1036"/>
      <c r="AN76" s="1036"/>
      <c r="AO76" s="1037"/>
      <c r="AP76" s="1038"/>
      <c r="AQ76" s="1036"/>
      <c r="AR76" s="1036"/>
      <c r="AS76" s="1036"/>
      <c r="AT76" s="1037"/>
      <c r="AU76" s="1038"/>
      <c r="AV76" s="1036"/>
      <c r="AW76" s="1036"/>
      <c r="AX76" s="1036"/>
      <c r="AY76" s="1037"/>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15">
      <c r="A77" s="263">
        <v>10</v>
      </c>
      <c r="B77" s="1031"/>
      <c r="C77" s="1032"/>
      <c r="D77" s="1032"/>
      <c r="E77" s="1032"/>
      <c r="F77" s="1032"/>
      <c r="G77" s="1032"/>
      <c r="H77" s="1032"/>
      <c r="I77" s="1032"/>
      <c r="J77" s="1032"/>
      <c r="K77" s="1032"/>
      <c r="L77" s="1032"/>
      <c r="M77" s="1032"/>
      <c r="N77" s="1032"/>
      <c r="O77" s="1032"/>
      <c r="P77" s="1033"/>
      <c r="Q77" s="1035"/>
      <c r="R77" s="1036"/>
      <c r="S77" s="1036"/>
      <c r="T77" s="1036"/>
      <c r="U77" s="1037"/>
      <c r="V77" s="1038"/>
      <c r="W77" s="1036"/>
      <c r="X77" s="1036"/>
      <c r="Y77" s="1036"/>
      <c r="Z77" s="1037"/>
      <c r="AA77" s="1038"/>
      <c r="AB77" s="1036"/>
      <c r="AC77" s="1036"/>
      <c r="AD77" s="1036"/>
      <c r="AE77" s="1037"/>
      <c r="AF77" s="1038"/>
      <c r="AG77" s="1036"/>
      <c r="AH77" s="1036"/>
      <c r="AI77" s="1036"/>
      <c r="AJ77" s="1037"/>
      <c r="AK77" s="1038"/>
      <c r="AL77" s="1036"/>
      <c r="AM77" s="1036"/>
      <c r="AN77" s="1036"/>
      <c r="AO77" s="1037"/>
      <c r="AP77" s="1038"/>
      <c r="AQ77" s="1036"/>
      <c r="AR77" s="1036"/>
      <c r="AS77" s="1036"/>
      <c r="AT77" s="1037"/>
      <c r="AU77" s="1038"/>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15">
      <c r="A78" s="263">
        <v>11</v>
      </c>
      <c r="B78" s="1031"/>
      <c r="C78" s="1032"/>
      <c r="D78" s="1032"/>
      <c r="E78" s="1032"/>
      <c r="F78" s="1032"/>
      <c r="G78" s="1032"/>
      <c r="H78" s="1032"/>
      <c r="I78" s="1032"/>
      <c r="J78" s="1032"/>
      <c r="K78" s="1032"/>
      <c r="L78" s="1032"/>
      <c r="M78" s="1032"/>
      <c r="N78" s="1032"/>
      <c r="O78" s="1032"/>
      <c r="P78" s="1033"/>
      <c r="Q78" s="1034"/>
      <c r="R78" s="1028"/>
      <c r="S78" s="1028"/>
      <c r="T78" s="1028"/>
      <c r="U78" s="1028"/>
      <c r="V78" s="1028"/>
      <c r="W78" s="1028"/>
      <c r="X78" s="1028"/>
      <c r="Y78" s="1028"/>
      <c r="Z78" s="1028"/>
      <c r="AA78" s="1028"/>
      <c r="AB78" s="1028"/>
      <c r="AC78" s="1028"/>
      <c r="AD78" s="1028"/>
      <c r="AE78" s="1028"/>
      <c r="AF78" s="1028"/>
      <c r="AG78" s="1028"/>
      <c r="AH78" s="1028"/>
      <c r="AI78" s="1028"/>
      <c r="AJ78" s="1028"/>
      <c r="AK78" s="1028"/>
      <c r="AL78" s="1028"/>
      <c r="AM78" s="1028"/>
      <c r="AN78" s="1028"/>
      <c r="AO78" s="1028"/>
      <c r="AP78" s="1028"/>
      <c r="AQ78" s="1028"/>
      <c r="AR78" s="1028"/>
      <c r="AS78" s="1028"/>
      <c r="AT78" s="1028"/>
      <c r="AU78" s="1028"/>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15">
      <c r="A79" s="263">
        <v>12</v>
      </c>
      <c r="B79" s="1031"/>
      <c r="C79" s="1032"/>
      <c r="D79" s="1032"/>
      <c r="E79" s="1032"/>
      <c r="F79" s="1032"/>
      <c r="G79" s="1032"/>
      <c r="H79" s="1032"/>
      <c r="I79" s="1032"/>
      <c r="J79" s="1032"/>
      <c r="K79" s="1032"/>
      <c r="L79" s="1032"/>
      <c r="M79" s="1032"/>
      <c r="N79" s="1032"/>
      <c r="O79" s="1032"/>
      <c r="P79" s="1033"/>
      <c r="Q79" s="1034"/>
      <c r="R79" s="1028"/>
      <c r="S79" s="1028"/>
      <c r="T79" s="1028"/>
      <c r="U79" s="1028"/>
      <c r="V79" s="1028"/>
      <c r="W79" s="1028"/>
      <c r="X79" s="1028"/>
      <c r="Y79" s="1028"/>
      <c r="Z79" s="1028"/>
      <c r="AA79" s="1028"/>
      <c r="AB79" s="1028"/>
      <c r="AC79" s="1028"/>
      <c r="AD79" s="1028"/>
      <c r="AE79" s="1028"/>
      <c r="AF79" s="1028"/>
      <c r="AG79" s="1028"/>
      <c r="AH79" s="1028"/>
      <c r="AI79" s="1028"/>
      <c r="AJ79" s="1028"/>
      <c r="AK79" s="1028"/>
      <c r="AL79" s="1028"/>
      <c r="AM79" s="1028"/>
      <c r="AN79" s="1028"/>
      <c r="AO79" s="1028"/>
      <c r="AP79" s="1028"/>
      <c r="AQ79" s="1028"/>
      <c r="AR79" s="1028"/>
      <c r="AS79" s="1028"/>
      <c r="AT79" s="1028"/>
      <c r="AU79" s="1028"/>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15">
      <c r="A80" s="263">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15">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15">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15">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15">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15">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15">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15">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
      <c r="A88" s="266" t="s">
        <v>390</v>
      </c>
      <c r="B88" s="1001" t="s">
        <v>415</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c r="AG88" s="1016"/>
      <c r="AH88" s="1016"/>
      <c r="AI88" s="1016"/>
      <c r="AJ88" s="1016"/>
      <c r="AK88" s="1020"/>
      <c r="AL88" s="1020"/>
      <c r="AM88" s="1020"/>
      <c r="AN88" s="1020"/>
      <c r="AO88" s="1020"/>
      <c r="AP88" s="1016"/>
      <c r="AQ88" s="1016"/>
      <c r="AR88" s="1016"/>
      <c r="AS88" s="1016"/>
      <c r="AT88" s="1016"/>
      <c r="AU88" s="1016"/>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390</v>
      </c>
      <c r="BR102" s="1001" t="s">
        <v>416</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c r="CS102" s="1008"/>
      <c r="CT102" s="1008"/>
      <c r="CU102" s="1008"/>
      <c r="CV102" s="1009"/>
      <c r="CW102" s="1007"/>
      <c r="CX102" s="1008"/>
      <c r="CY102" s="1008"/>
      <c r="CZ102" s="1008"/>
      <c r="DA102" s="1009"/>
      <c r="DB102" s="1007"/>
      <c r="DC102" s="1008"/>
      <c r="DD102" s="1008"/>
      <c r="DE102" s="1008"/>
      <c r="DF102" s="1009"/>
      <c r="DG102" s="1007"/>
      <c r="DH102" s="1008"/>
      <c r="DI102" s="1008"/>
      <c r="DJ102" s="1008"/>
      <c r="DK102" s="1009"/>
      <c r="DL102" s="1007"/>
      <c r="DM102" s="1008"/>
      <c r="DN102" s="1008"/>
      <c r="DO102" s="1008"/>
      <c r="DP102" s="1009"/>
      <c r="DQ102" s="1007"/>
      <c r="DR102" s="1008"/>
      <c r="DS102" s="1008"/>
      <c r="DT102" s="1008"/>
      <c r="DU102" s="1009"/>
      <c r="DV102" s="990"/>
      <c r="DW102" s="991"/>
      <c r="DX102" s="991"/>
      <c r="DY102" s="991"/>
      <c r="DZ102" s="992"/>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417</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418</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419</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420</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95" t="s">
        <v>421</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422</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15">
      <c r="A109" s="950" t="s">
        <v>423</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424</v>
      </c>
      <c r="AB109" s="951"/>
      <c r="AC109" s="951"/>
      <c r="AD109" s="951"/>
      <c r="AE109" s="952"/>
      <c r="AF109" s="953" t="s">
        <v>425</v>
      </c>
      <c r="AG109" s="951"/>
      <c r="AH109" s="951"/>
      <c r="AI109" s="951"/>
      <c r="AJ109" s="952"/>
      <c r="AK109" s="953" t="s">
        <v>306</v>
      </c>
      <c r="AL109" s="951"/>
      <c r="AM109" s="951"/>
      <c r="AN109" s="951"/>
      <c r="AO109" s="952"/>
      <c r="AP109" s="953" t="s">
        <v>426</v>
      </c>
      <c r="AQ109" s="951"/>
      <c r="AR109" s="951"/>
      <c r="AS109" s="951"/>
      <c r="AT109" s="982"/>
      <c r="AU109" s="950" t="s">
        <v>423</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424</v>
      </c>
      <c r="BR109" s="951"/>
      <c r="BS109" s="951"/>
      <c r="BT109" s="951"/>
      <c r="BU109" s="952"/>
      <c r="BV109" s="953" t="s">
        <v>425</v>
      </c>
      <c r="BW109" s="951"/>
      <c r="BX109" s="951"/>
      <c r="BY109" s="951"/>
      <c r="BZ109" s="952"/>
      <c r="CA109" s="953" t="s">
        <v>306</v>
      </c>
      <c r="CB109" s="951"/>
      <c r="CC109" s="951"/>
      <c r="CD109" s="951"/>
      <c r="CE109" s="952"/>
      <c r="CF109" s="989" t="s">
        <v>426</v>
      </c>
      <c r="CG109" s="989"/>
      <c r="CH109" s="989"/>
      <c r="CI109" s="989"/>
      <c r="CJ109" s="989"/>
      <c r="CK109" s="953" t="s">
        <v>427</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424</v>
      </c>
      <c r="DH109" s="951"/>
      <c r="DI109" s="951"/>
      <c r="DJ109" s="951"/>
      <c r="DK109" s="952"/>
      <c r="DL109" s="953" t="s">
        <v>425</v>
      </c>
      <c r="DM109" s="951"/>
      <c r="DN109" s="951"/>
      <c r="DO109" s="951"/>
      <c r="DP109" s="952"/>
      <c r="DQ109" s="953" t="s">
        <v>306</v>
      </c>
      <c r="DR109" s="951"/>
      <c r="DS109" s="951"/>
      <c r="DT109" s="951"/>
      <c r="DU109" s="952"/>
      <c r="DV109" s="953" t="s">
        <v>426</v>
      </c>
      <c r="DW109" s="951"/>
      <c r="DX109" s="951"/>
      <c r="DY109" s="951"/>
      <c r="DZ109" s="982"/>
    </row>
    <row r="110" spans="1:131" s="248" customFormat="1" ht="26.25" customHeight="1" x14ac:dyDescent="0.15">
      <c r="A110" s="853" t="s">
        <v>428</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494272</v>
      </c>
      <c r="AB110" s="944"/>
      <c r="AC110" s="944"/>
      <c r="AD110" s="944"/>
      <c r="AE110" s="945"/>
      <c r="AF110" s="946">
        <v>438580</v>
      </c>
      <c r="AG110" s="944"/>
      <c r="AH110" s="944"/>
      <c r="AI110" s="944"/>
      <c r="AJ110" s="945"/>
      <c r="AK110" s="946">
        <v>389596</v>
      </c>
      <c r="AL110" s="944"/>
      <c r="AM110" s="944"/>
      <c r="AN110" s="944"/>
      <c r="AO110" s="945"/>
      <c r="AP110" s="947">
        <v>35.700000000000003</v>
      </c>
      <c r="AQ110" s="948"/>
      <c r="AR110" s="948"/>
      <c r="AS110" s="948"/>
      <c r="AT110" s="949"/>
      <c r="AU110" s="983" t="s">
        <v>72</v>
      </c>
      <c r="AV110" s="984"/>
      <c r="AW110" s="984"/>
      <c r="AX110" s="984"/>
      <c r="AY110" s="984"/>
      <c r="AZ110" s="909" t="s">
        <v>429</v>
      </c>
      <c r="BA110" s="854"/>
      <c r="BB110" s="854"/>
      <c r="BC110" s="854"/>
      <c r="BD110" s="854"/>
      <c r="BE110" s="854"/>
      <c r="BF110" s="854"/>
      <c r="BG110" s="854"/>
      <c r="BH110" s="854"/>
      <c r="BI110" s="854"/>
      <c r="BJ110" s="854"/>
      <c r="BK110" s="854"/>
      <c r="BL110" s="854"/>
      <c r="BM110" s="854"/>
      <c r="BN110" s="854"/>
      <c r="BO110" s="854"/>
      <c r="BP110" s="855"/>
      <c r="BQ110" s="910">
        <v>4356489</v>
      </c>
      <c r="BR110" s="891"/>
      <c r="BS110" s="891"/>
      <c r="BT110" s="891"/>
      <c r="BU110" s="891"/>
      <c r="BV110" s="891">
        <v>4069306</v>
      </c>
      <c r="BW110" s="891"/>
      <c r="BX110" s="891"/>
      <c r="BY110" s="891"/>
      <c r="BZ110" s="891"/>
      <c r="CA110" s="891">
        <v>3991487</v>
      </c>
      <c r="CB110" s="891"/>
      <c r="CC110" s="891"/>
      <c r="CD110" s="891"/>
      <c r="CE110" s="891"/>
      <c r="CF110" s="915">
        <v>366.1</v>
      </c>
      <c r="CG110" s="916"/>
      <c r="CH110" s="916"/>
      <c r="CI110" s="916"/>
      <c r="CJ110" s="916"/>
      <c r="CK110" s="979" t="s">
        <v>430</v>
      </c>
      <c r="CL110" s="865"/>
      <c r="CM110" s="940" t="s">
        <v>431</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127</v>
      </c>
      <c r="DH110" s="891"/>
      <c r="DI110" s="891"/>
      <c r="DJ110" s="891"/>
      <c r="DK110" s="891"/>
      <c r="DL110" s="891" t="s">
        <v>432</v>
      </c>
      <c r="DM110" s="891"/>
      <c r="DN110" s="891"/>
      <c r="DO110" s="891"/>
      <c r="DP110" s="891"/>
      <c r="DQ110" s="891" t="s">
        <v>127</v>
      </c>
      <c r="DR110" s="891"/>
      <c r="DS110" s="891"/>
      <c r="DT110" s="891"/>
      <c r="DU110" s="891"/>
      <c r="DV110" s="892" t="s">
        <v>127</v>
      </c>
      <c r="DW110" s="892"/>
      <c r="DX110" s="892"/>
      <c r="DY110" s="892"/>
      <c r="DZ110" s="893"/>
    </row>
    <row r="111" spans="1:131" s="248" customFormat="1" ht="26.25" customHeight="1" x14ac:dyDescent="0.15">
      <c r="A111" s="820" t="s">
        <v>433</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127</v>
      </c>
      <c r="AB111" s="972"/>
      <c r="AC111" s="972"/>
      <c r="AD111" s="972"/>
      <c r="AE111" s="973"/>
      <c r="AF111" s="974" t="s">
        <v>127</v>
      </c>
      <c r="AG111" s="972"/>
      <c r="AH111" s="972"/>
      <c r="AI111" s="972"/>
      <c r="AJ111" s="973"/>
      <c r="AK111" s="974" t="s">
        <v>127</v>
      </c>
      <c r="AL111" s="972"/>
      <c r="AM111" s="972"/>
      <c r="AN111" s="972"/>
      <c r="AO111" s="973"/>
      <c r="AP111" s="975" t="s">
        <v>127</v>
      </c>
      <c r="AQ111" s="976"/>
      <c r="AR111" s="976"/>
      <c r="AS111" s="976"/>
      <c r="AT111" s="977"/>
      <c r="AU111" s="985"/>
      <c r="AV111" s="986"/>
      <c r="AW111" s="986"/>
      <c r="AX111" s="986"/>
      <c r="AY111" s="986"/>
      <c r="AZ111" s="861" t="s">
        <v>434</v>
      </c>
      <c r="BA111" s="796"/>
      <c r="BB111" s="796"/>
      <c r="BC111" s="796"/>
      <c r="BD111" s="796"/>
      <c r="BE111" s="796"/>
      <c r="BF111" s="796"/>
      <c r="BG111" s="796"/>
      <c r="BH111" s="796"/>
      <c r="BI111" s="796"/>
      <c r="BJ111" s="796"/>
      <c r="BK111" s="796"/>
      <c r="BL111" s="796"/>
      <c r="BM111" s="796"/>
      <c r="BN111" s="796"/>
      <c r="BO111" s="796"/>
      <c r="BP111" s="797"/>
      <c r="BQ111" s="862" t="s">
        <v>127</v>
      </c>
      <c r="BR111" s="863"/>
      <c r="BS111" s="863"/>
      <c r="BT111" s="863"/>
      <c r="BU111" s="863"/>
      <c r="BV111" s="863" t="s">
        <v>127</v>
      </c>
      <c r="BW111" s="863"/>
      <c r="BX111" s="863"/>
      <c r="BY111" s="863"/>
      <c r="BZ111" s="863"/>
      <c r="CA111" s="863" t="s">
        <v>127</v>
      </c>
      <c r="CB111" s="863"/>
      <c r="CC111" s="863"/>
      <c r="CD111" s="863"/>
      <c r="CE111" s="863"/>
      <c r="CF111" s="924" t="s">
        <v>432</v>
      </c>
      <c r="CG111" s="925"/>
      <c r="CH111" s="925"/>
      <c r="CI111" s="925"/>
      <c r="CJ111" s="925"/>
      <c r="CK111" s="980"/>
      <c r="CL111" s="867"/>
      <c r="CM111" s="870" t="s">
        <v>435</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127</v>
      </c>
      <c r="DH111" s="863"/>
      <c r="DI111" s="863"/>
      <c r="DJ111" s="863"/>
      <c r="DK111" s="863"/>
      <c r="DL111" s="863" t="s">
        <v>127</v>
      </c>
      <c r="DM111" s="863"/>
      <c r="DN111" s="863"/>
      <c r="DO111" s="863"/>
      <c r="DP111" s="863"/>
      <c r="DQ111" s="863" t="s">
        <v>127</v>
      </c>
      <c r="DR111" s="863"/>
      <c r="DS111" s="863"/>
      <c r="DT111" s="863"/>
      <c r="DU111" s="863"/>
      <c r="DV111" s="840" t="s">
        <v>432</v>
      </c>
      <c r="DW111" s="840"/>
      <c r="DX111" s="840"/>
      <c r="DY111" s="840"/>
      <c r="DZ111" s="841"/>
    </row>
    <row r="112" spans="1:131" s="248" customFormat="1" ht="26.25" customHeight="1" x14ac:dyDescent="0.15">
      <c r="A112" s="965" t="s">
        <v>436</v>
      </c>
      <c r="B112" s="966"/>
      <c r="C112" s="796" t="s">
        <v>437</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127</v>
      </c>
      <c r="AB112" s="826"/>
      <c r="AC112" s="826"/>
      <c r="AD112" s="826"/>
      <c r="AE112" s="827"/>
      <c r="AF112" s="828" t="s">
        <v>432</v>
      </c>
      <c r="AG112" s="826"/>
      <c r="AH112" s="826"/>
      <c r="AI112" s="826"/>
      <c r="AJ112" s="827"/>
      <c r="AK112" s="828" t="s">
        <v>127</v>
      </c>
      <c r="AL112" s="826"/>
      <c r="AM112" s="826"/>
      <c r="AN112" s="826"/>
      <c r="AO112" s="827"/>
      <c r="AP112" s="873" t="s">
        <v>432</v>
      </c>
      <c r="AQ112" s="874"/>
      <c r="AR112" s="874"/>
      <c r="AS112" s="874"/>
      <c r="AT112" s="875"/>
      <c r="AU112" s="985"/>
      <c r="AV112" s="986"/>
      <c r="AW112" s="986"/>
      <c r="AX112" s="986"/>
      <c r="AY112" s="986"/>
      <c r="AZ112" s="861" t="s">
        <v>438</v>
      </c>
      <c r="BA112" s="796"/>
      <c r="BB112" s="796"/>
      <c r="BC112" s="796"/>
      <c r="BD112" s="796"/>
      <c r="BE112" s="796"/>
      <c r="BF112" s="796"/>
      <c r="BG112" s="796"/>
      <c r="BH112" s="796"/>
      <c r="BI112" s="796"/>
      <c r="BJ112" s="796"/>
      <c r="BK112" s="796"/>
      <c r="BL112" s="796"/>
      <c r="BM112" s="796"/>
      <c r="BN112" s="796"/>
      <c r="BO112" s="796"/>
      <c r="BP112" s="797"/>
      <c r="BQ112" s="862">
        <v>610313</v>
      </c>
      <c r="BR112" s="863"/>
      <c r="BS112" s="863"/>
      <c r="BT112" s="863"/>
      <c r="BU112" s="863"/>
      <c r="BV112" s="863">
        <v>583686</v>
      </c>
      <c r="BW112" s="863"/>
      <c r="BX112" s="863"/>
      <c r="BY112" s="863"/>
      <c r="BZ112" s="863"/>
      <c r="CA112" s="863">
        <v>548502</v>
      </c>
      <c r="CB112" s="863"/>
      <c r="CC112" s="863"/>
      <c r="CD112" s="863"/>
      <c r="CE112" s="863"/>
      <c r="CF112" s="924">
        <v>50.3</v>
      </c>
      <c r="CG112" s="925"/>
      <c r="CH112" s="925"/>
      <c r="CI112" s="925"/>
      <c r="CJ112" s="925"/>
      <c r="CK112" s="980"/>
      <c r="CL112" s="867"/>
      <c r="CM112" s="870" t="s">
        <v>439</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127</v>
      </c>
      <c r="DH112" s="863"/>
      <c r="DI112" s="863"/>
      <c r="DJ112" s="863"/>
      <c r="DK112" s="863"/>
      <c r="DL112" s="863" t="s">
        <v>127</v>
      </c>
      <c r="DM112" s="863"/>
      <c r="DN112" s="863"/>
      <c r="DO112" s="863"/>
      <c r="DP112" s="863"/>
      <c r="DQ112" s="863" t="s">
        <v>127</v>
      </c>
      <c r="DR112" s="863"/>
      <c r="DS112" s="863"/>
      <c r="DT112" s="863"/>
      <c r="DU112" s="863"/>
      <c r="DV112" s="840" t="s">
        <v>432</v>
      </c>
      <c r="DW112" s="840"/>
      <c r="DX112" s="840"/>
      <c r="DY112" s="840"/>
      <c r="DZ112" s="841"/>
    </row>
    <row r="113" spans="1:130" s="248" customFormat="1" ht="26.25" customHeight="1" x14ac:dyDescent="0.15">
      <c r="A113" s="967"/>
      <c r="B113" s="968"/>
      <c r="C113" s="796" t="s">
        <v>440</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75484</v>
      </c>
      <c r="AB113" s="972"/>
      <c r="AC113" s="972"/>
      <c r="AD113" s="972"/>
      <c r="AE113" s="973"/>
      <c r="AF113" s="974">
        <v>50535</v>
      </c>
      <c r="AG113" s="972"/>
      <c r="AH113" s="972"/>
      <c r="AI113" s="972"/>
      <c r="AJ113" s="973"/>
      <c r="AK113" s="974">
        <v>49974</v>
      </c>
      <c r="AL113" s="972"/>
      <c r="AM113" s="972"/>
      <c r="AN113" s="972"/>
      <c r="AO113" s="973"/>
      <c r="AP113" s="975">
        <v>4.5999999999999996</v>
      </c>
      <c r="AQ113" s="976"/>
      <c r="AR113" s="976"/>
      <c r="AS113" s="976"/>
      <c r="AT113" s="977"/>
      <c r="AU113" s="985"/>
      <c r="AV113" s="986"/>
      <c r="AW113" s="986"/>
      <c r="AX113" s="986"/>
      <c r="AY113" s="986"/>
      <c r="AZ113" s="861" t="s">
        <v>441</v>
      </c>
      <c r="BA113" s="796"/>
      <c r="BB113" s="796"/>
      <c r="BC113" s="796"/>
      <c r="BD113" s="796"/>
      <c r="BE113" s="796"/>
      <c r="BF113" s="796"/>
      <c r="BG113" s="796"/>
      <c r="BH113" s="796"/>
      <c r="BI113" s="796"/>
      <c r="BJ113" s="796"/>
      <c r="BK113" s="796"/>
      <c r="BL113" s="796"/>
      <c r="BM113" s="796"/>
      <c r="BN113" s="796"/>
      <c r="BO113" s="796"/>
      <c r="BP113" s="797"/>
      <c r="BQ113" s="862">
        <v>18573</v>
      </c>
      <c r="BR113" s="863"/>
      <c r="BS113" s="863"/>
      <c r="BT113" s="863"/>
      <c r="BU113" s="863"/>
      <c r="BV113" s="863">
        <v>16484</v>
      </c>
      <c r="BW113" s="863"/>
      <c r="BX113" s="863"/>
      <c r="BY113" s="863"/>
      <c r="BZ113" s="863"/>
      <c r="CA113" s="863">
        <v>14376</v>
      </c>
      <c r="CB113" s="863"/>
      <c r="CC113" s="863"/>
      <c r="CD113" s="863"/>
      <c r="CE113" s="863"/>
      <c r="CF113" s="924">
        <v>1.3</v>
      </c>
      <c r="CG113" s="925"/>
      <c r="CH113" s="925"/>
      <c r="CI113" s="925"/>
      <c r="CJ113" s="925"/>
      <c r="CK113" s="980"/>
      <c r="CL113" s="867"/>
      <c r="CM113" s="870" t="s">
        <v>442</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432</v>
      </c>
      <c r="DH113" s="826"/>
      <c r="DI113" s="826"/>
      <c r="DJ113" s="826"/>
      <c r="DK113" s="827"/>
      <c r="DL113" s="828" t="s">
        <v>432</v>
      </c>
      <c r="DM113" s="826"/>
      <c r="DN113" s="826"/>
      <c r="DO113" s="826"/>
      <c r="DP113" s="827"/>
      <c r="DQ113" s="828" t="s">
        <v>432</v>
      </c>
      <c r="DR113" s="826"/>
      <c r="DS113" s="826"/>
      <c r="DT113" s="826"/>
      <c r="DU113" s="827"/>
      <c r="DV113" s="873" t="s">
        <v>127</v>
      </c>
      <c r="DW113" s="874"/>
      <c r="DX113" s="874"/>
      <c r="DY113" s="874"/>
      <c r="DZ113" s="875"/>
    </row>
    <row r="114" spans="1:130" s="248" customFormat="1" ht="26.25" customHeight="1" x14ac:dyDescent="0.15">
      <c r="A114" s="967"/>
      <c r="B114" s="968"/>
      <c r="C114" s="796" t="s">
        <v>443</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t="s">
        <v>127</v>
      </c>
      <c r="AB114" s="826"/>
      <c r="AC114" s="826"/>
      <c r="AD114" s="826"/>
      <c r="AE114" s="827"/>
      <c r="AF114" s="828" t="s">
        <v>127</v>
      </c>
      <c r="AG114" s="826"/>
      <c r="AH114" s="826"/>
      <c r="AI114" s="826"/>
      <c r="AJ114" s="827"/>
      <c r="AK114" s="828" t="s">
        <v>444</v>
      </c>
      <c r="AL114" s="826"/>
      <c r="AM114" s="826"/>
      <c r="AN114" s="826"/>
      <c r="AO114" s="827"/>
      <c r="AP114" s="873" t="s">
        <v>127</v>
      </c>
      <c r="AQ114" s="874"/>
      <c r="AR114" s="874"/>
      <c r="AS114" s="874"/>
      <c r="AT114" s="875"/>
      <c r="AU114" s="985"/>
      <c r="AV114" s="986"/>
      <c r="AW114" s="986"/>
      <c r="AX114" s="986"/>
      <c r="AY114" s="986"/>
      <c r="AZ114" s="861" t="s">
        <v>445</v>
      </c>
      <c r="BA114" s="796"/>
      <c r="BB114" s="796"/>
      <c r="BC114" s="796"/>
      <c r="BD114" s="796"/>
      <c r="BE114" s="796"/>
      <c r="BF114" s="796"/>
      <c r="BG114" s="796"/>
      <c r="BH114" s="796"/>
      <c r="BI114" s="796"/>
      <c r="BJ114" s="796"/>
      <c r="BK114" s="796"/>
      <c r="BL114" s="796"/>
      <c r="BM114" s="796"/>
      <c r="BN114" s="796"/>
      <c r="BO114" s="796"/>
      <c r="BP114" s="797"/>
      <c r="BQ114" s="862">
        <v>227877</v>
      </c>
      <c r="BR114" s="863"/>
      <c r="BS114" s="863"/>
      <c r="BT114" s="863"/>
      <c r="BU114" s="863"/>
      <c r="BV114" s="863">
        <v>237975</v>
      </c>
      <c r="BW114" s="863"/>
      <c r="BX114" s="863"/>
      <c r="BY114" s="863"/>
      <c r="BZ114" s="863"/>
      <c r="CA114" s="863">
        <v>194045</v>
      </c>
      <c r="CB114" s="863"/>
      <c r="CC114" s="863"/>
      <c r="CD114" s="863"/>
      <c r="CE114" s="863"/>
      <c r="CF114" s="924">
        <v>17.8</v>
      </c>
      <c r="CG114" s="925"/>
      <c r="CH114" s="925"/>
      <c r="CI114" s="925"/>
      <c r="CJ114" s="925"/>
      <c r="CK114" s="980"/>
      <c r="CL114" s="867"/>
      <c r="CM114" s="870" t="s">
        <v>446</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432</v>
      </c>
      <c r="DH114" s="826"/>
      <c r="DI114" s="826"/>
      <c r="DJ114" s="826"/>
      <c r="DK114" s="827"/>
      <c r="DL114" s="828" t="s">
        <v>127</v>
      </c>
      <c r="DM114" s="826"/>
      <c r="DN114" s="826"/>
      <c r="DO114" s="826"/>
      <c r="DP114" s="827"/>
      <c r="DQ114" s="828" t="s">
        <v>127</v>
      </c>
      <c r="DR114" s="826"/>
      <c r="DS114" s="826"/>
      <c r="DT114" s="826"/>
      <c r="DU114" s="827"/>
      <c r="DV114" s="873" t="s">
        <v>127</v>
      </c>
      <c r="DW114" s="874"/>
      <c r="DX114" s="874"/>
      <c r="DY114" s="874"/>
      <c r="DZ114" s="875"/>
    </row>
    <row r="115" spans="1:130" s="248" customFormat="1" ht="26.25" customHeight="1" x14ac:dyDescent="0.15">
      <c r="A115" s="967"/>
      <c r="B115" s="968"/>
      <c r="C115" s="796" t="s">
        <v>447</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v>2688</v>
      </c>
      <c r="AB115" s="972"/>
      <c r="AC115" s="972"/>
      <c r="AD115" s="972"/>
      <c r="AE115" s="973"/>
      <c r="AF115" s="974">
        <v>5363</v>
      </c>
      <c r="AG115" s="972"/>
      <c r="AH115" s="972"/>
      <c r="AI115" s="972"/>
      <c r="AJ115" s="973"/>
      <c r="AK115" s="974">
        <v>124</v>
      </c>
      <c r="AL115" s="972"/>
      <c r="AM115" s="972"/>
      <c r="AN115" s="972"/>
      <c r="AO115" s="973"/>
      <c r="AP115" s="975">
        <v>0</v>
      </c>
      <c r="AQ115" s="976"/>
      <c r="AR115" s="976"/>
      <c r="AS115" s="976"/>
      <c r="AT115" s="977"/>
      <c r="AU115" s="985"/>
      <c r="AV115" s="986"/>
      <c r="AW115" s="986"/>
      <c r="AX115" s="986"/>
      <c r="AY115" s="986"/>
      <c r="AZ115" s="861" t="s">
        <v>448</v>
      </c>
      <c r="BA115" s="796"/>
      <c r="BB115" s="796"/>
      <c r="BC115" s="796"/>
      <c r="BD115" s="796"/>
      <c r="BE115" s="796"/>
      <c r="BF115" s="796"/>
      <c r="BG115" s="796"/>
      <c r="BH115" s="796"/>
      <c r="BI115" s="796"/>
      <c r="BJ115" s="796"/>
      <c r="BK115" s="796"/>
      <c r="BL115" s="796"/>
      <c r="BM115" s="796"/>
      <c r="BN115" s="796"/>
      <c r="BO115" s="796"/>
      <c r="BP115" s="797"/>
      <c r="BQ115" s="862">
        <v>2000</v>
      </c>
      <c r="BR115" s="863"/>
      <c r="BS115" s="863"/>
      <c r="BT115" s="863"/>
      <c r="BU115" s="863"/>
      <c r="BV115" s="863">
        <v>2000</v>
      </c>
      <c r="BW115" s="863"/>
      <c r="BX115" s="863"/>
      <c r="BY115" s="863"/>
      <c r="BZ115" s="863"/>
      <c r="CA115" s="863">
        <v>2000</v>
      </c>
      <c r="CB115" s="863"/>
      <c r="CC115" s="863"/>
      <c r="CD115" s="863"/>
      <c r="CE115" s="863"/>
      <c r="CF115" s="924">
        <v>0.2</v>
      </c>
      <c r="CG115" s="925"/>
      <c r="CH115" s="925"/>
      <c r="CI115" s="925"/>
      <c r="CJ115" s="925"/>
      <c r="CK115" s="980"/>
      <c r="CL115" s="867"/>
      <c r="CM115" s="861" t="s">
        <v>449</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t="s">
        <v>127</v>
      </c>
      <c r="DH115" s="826"/>
      <c r="DI115" s="826"/>
      <c r="DJ115" s="826"/>
      <c r="DK115" s="827"/>
      <c r="DL115" s="828" t="s">
        <v>127</v>
      </c>
      <c r="DM115" s="826"/>
      <c r="DN115" s="826"/>
      <c r="DO115" s="826"/>
      <c r="DP115" s="827"/>
      <c r="DQ115" s="828" t="s">
        <v>127</v>
      </c>
      <c r="DR115" s="826"/>
      <c r="DS115" s="826"/>
      <c r="DT115" s="826"/>
      <c r="DU115" s="827"/>
      <c r="DV115" s="873" t="s">
        <v>432</v>
      </c>
      <c r="DW115" s="874"/>
      <c r="DX115" s="874"/>
      <c r="DY115" s="874"/>
      <c r="DZ115" s="875"/>
    </row>
    <row r="116" spans="1:130" s="248" customFormat="1" ht="26.25" customHeight="1" x14ac:dyDescent="0.15">
      <c r="A116" s="969"/>
      <c r="B116" s="970"/>
      <c r="C116" s="929" t="s">
        <v>450</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v>184</v>
      </c>
      <c r="AB116" s="826"/>
      <c r="AC116" s="826"/>
      <c r="AD116" s="826"/>
      <c r="AE116" s="827"/>
      <c r="AF116" s="828">
        <v>18</v>
      </c>
      <c r="AG116" s="826"/>
      <c r="AH116" s="826"/>
      <c r="AI116" s="826"/>
      <c r="AJ116" s="827"/>
      <c r="AK116" s="828">
        <v>27</v>
      </c>
      <c r="AL116" s="826"/>
      <c r="AM116" s="826"/>
      <c r="AN116" s="826"/>
      <c r="AO116" s="827"/>
      <c r="AP116" s="873">
        <v>0</v>
      </c>
      <c r="AQ116" s="874"/>
      <c r="AR116" s="874"/>
      <c r="AS116" s="874"/>
      <c r="AT116" s="875"/>
      <c r="AU116" s="985"/>
      <c r="AV116" s="986"/>
      <c r="AW116" s="986"/>
      <c r="AX116" s="986"/>
      <c r="AY116" s="986"/>
      <c r="AZ116" s="912" t="s">
        <v>451</v>
      </c>
      <c r="BA116" s="913"/>
      <c r="BB116" s="913"/>
      <c r="BC116" s="913"/>
      <c r="BD116" s="913"/>
      <c r="BE116" s="913"/>
      <c r="BF116" s="913"/>
      <c r="BG116" s="913"/>
      <c r="BH116" s="913"/>
      <c r="BI116" s="913"/>
      <c r="BJ116" s="913"/>
      <c r="BK116" s="913"/>
      <c r="BL116" s="913"/>
      <c r="BM116" s="913"/>
      <c r="BN116" s="913"/>
      <c r="BO116" s="913"/>
      <c r="BP116" s="914"/>
      <c r="BQ116" s="862" t="s">
        <v>127</v>
      </c>
      <c r="BR116" s="863"/>
      <c r="BS116" s="863"/>
      <c r="BT116" s="863"/>
      <c r="BU116" s="863"/>
      <c r="BV116" s="863" t="s">
        <v>127</v>
      </c>
      <c r="BW116" s="863"/>
      <c r="BX116" s="863"/>
      <c r="BY116" s="863"/>
      <c r="BZ116" s="863"/>
      <c r="CA116" s="863" t="s">
        <v>127</v>
      </c>
      <c r="CB116" s="863"/>
      <c r="CC116" s="863"/>
      <c r="CD116" s="863"/>
      <c r="CE116" s="863"/>
      <c r="CF116" s="924" t="s">
        <v>127</v>
      </c>
      <c r="CG116" s="925"/>
      <c r="CH116" s="925"/>
      <c r="CI116" s="925"/>
      <c r="CJ116" s="925"/>
      <c r="CK116" s="980"/>
      <c r="CL116" s="867"/>
      <c r="CM116" s="870" t="s">
        <v>452</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t="s">
        <v>432</v>
      </c>
      <c r="DH116" s="826"/>
      <c r="DI116" s="826"/>
      <c r="DJ116" s="826"/>
      <c r="DK116" s="827"/>
      <c r="DL116" s="828" t="s">
        <v>127</v>
      </c>
      <c r="DM116" s="826"/>
      <c r="DN116" s="826"/>
      <c r="DO116" s="826"/>
      <c r="DP116" s="827"/>
      <c r="DQ116" s="828" t="s">
        <v>432</v>
      </c>
      <c r="DR116" s="826"/>
      <c r="DS116" s="826"/>
      <c r="DT116" s="826"/>
      <c r="DU116" s="827"/>
      <c r="DV116" s="873" t="s">
        <v>127</v>
      </c>
      <c r="DW116" s="874"/>
      <c r="DX116" s="874"/>
      <c r="DY116" s="874"/>
      <c r="DZ116" s="875"/>
    </row>
    <row r="117" spans="1:130" s="248" customFormat="1" ht="26.25" customHeight="1" x14ac:dyDescent="0.15">
      <c r="A117" s="950" t="s">
        <v>185</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453</v>
      </c>
      <c r="Z117" s="952"/>
      <c r="AA117" s="957">
        <v>572628</v>
      </c>
      <c r="AB117" s="958"/>
      <c r="AC117" s="958"/>
      <c r="AD117" s="958"/>
      <c r="AE117" s="959"/>
      <c r="AF117" s="960">
        <v>494496</v>
      </c>
      <c r="AG117" s="958"/>
      <c r="AH117" s="958"/>
      <c r="AI117" s="958"/>
      <c r="AJ117" s="959"/>
      <c r="AK117" s="960">
        <v>439721</v>
      </c>
      <c r="AL117" s="958"/>
      <c r="AM117" s="958"/>
      <c r="AN117" s="958"/>
      <c r="AO117" s="959"/>
      <c r="AP117" s="961"/>
      <c r="AQ117" s="962"/>
      <c r="AR117" s="962"/>
      <c r="AS117" s="962"/>
      <c r="AT117" s="963"/>
      <c r="AU117" s="985"/>
      <c r="AV117" s="986"/>
      <c r="AW117" s="986"/>
      <c r="AX117" s="986"/>
      <c r="AY117" s="986"/>
      <c r="AZ117" s="912" t="s">
        <v>454</v>
      </c>
      <c r="BA117" s="913"/>
      <c r="BB117" s="913"/>
      <c r="BC117" s="913"/>
      <c r="BD117" s="913"/>
      <c r="BE117" s="913"/>
      <c r="BF117" s="913"/>
      <c r="BG117" s="913"/>
      <c r="BH117" s="913"/>
      <c r="BI117" s="913"/>
      <c r="BJ117" s="913"/>
      <c r="BK117" s="913"/>
      <c r="BL117" s="913"/>
      <c r="BM117" s="913"/>
      <c r="BN117" s="913"/>
      <c r="BO117" s="913"/>
      <c r="BP117" s="914"/>
      <c r="BQ117" s="862" t="s">
        <v>127</v>
      </c>
      <c r="BR117" s="863"/>
      <c r="BS117" s="863"/>
      <c r="BT117" s="863"/>
      <c r="BU117" s="863"/>
      <c r="BV117" s="863" t="s">
        <v>127</v>
      </c>
      <c r="BW117" s="863"/>
      <c r="BX117" s="863"/>
      <c r="BY117" s="863"/>
      <c r="BZ117" s="863"/>
      <c r="CA117" s="863" t="s">
        <v>127</v>
      </c>
      <c r="CB117" s="863"/>
      <c r="CC117" s="863"/>
      <c r="CD117" s="863"/>
      <c r="CE117" s="863"/>
      <c r="CF117" s="924" t="s">
        <v>127</v>
      </c>
      <c r="CG117" s="925"/>
      <c r="CH117" s="925"/>
      <c r="CI117" s="925"/>
      <c r="CJ117" s="925"/>
      <c r="CK117" s="980"/>
      <c r="CL117" s="867"/>
      <c r="CM117" s="870" t="s">
        <v>455</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127</v>
      </c>
      <c r="DH117" s="826"/>
      <c r="DI117" s="826"/>
      <c r="DJ117" s="826"/>
      <c r="DK117" s="827"/>
      <c r="DL117" s="828" t="s">
        <v>127</v>
      </c>
      <c r="DM117" s="826"/>
      <c r="DN117" s="826"/>
      <c r="DO117" s="826"/>
      <c r="DP117" s="827"/>
      <c r="DQ117" s="828" t="s">
        <v>127</v>
      </c>
      <c r="DR117" s="826"/>
      <c r="DS117" s="826"/>
      <c r="DT117" s="826"/>
      <c r="DU117" s="827"/>
      <c r="DV117" s="873" t="s">
        <v>127</v>
      </c>
      <c r="DW117" s="874"/>
      <c r="DX117" s="874"/>
      <c r="DY117" s="874"/>
      <c r="DZ117" s="875"/>
    </row>
    <row r="118" spans="1:130" s="248" customFormat="1" ht="26.25" customHeight="1" x14ac:dyDescent="0.15">
      <c r="A118" s="950" t="s">
        <v>427</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424</v>
      </c>
      <c r="AB118" s="951"/>
      <c r="AC118" s="951"/>
      <c r="AD118" s="951"/>
      <c r="AE118" s="952"/>
      <c r="AF118" s="953" t="s">
        <v>425</v>
      </c>
      <c r="AG118" s="951"/>
      <c r="AH118" s="951"/>
      <c r="AI118" s="951"/>
      <c r="AJ118" s="952"/>
      <c r="AK118" s="953" t="s">
        <v>306</v>
      </c>
      <c r="AL118" s="951"/>
      <c r="AM118" s="951"/>
      <c r="AN118" s="951"/>
      <c r="AO118" s="952"/>
      <c r="AP118" s="954" t="s">
        <v>426</v>
      </c>
      <c r="AQ118" s="955"/>
      <c r="AR118" s="955"/>
      <c r="AS118" s="955"/>
      <c r="AT118" s="956"/>
      <c r="AU118" s="985"/>
      <c r="AV118" s="986"/>
      <c r="AW118" s="986"/>
      <c r="AX118" s="986"/>
      <c r="AY118" s="986"/>
      <c r="AZ118" s="928" t="s">
        <v>456</v>
      </c>
      <c r="BA118" s="929"/>
      <c r="BB118" s="929"/>
      <c r="BC118" s="929"/>
      <c r="BD118" s="929"/>
      <c r="BE118" s="929"/>
      <c r="BF118" s="929"/>
      <c r="BG118" s="929"/>
      <c r="BH118" s="929"/>
      <c r="BI118" s="929"/>
      <c r="BJ118" s="929"/>
      <c r="BK118" s="929"/>
      <c r="BL118" s="929"/>
      <c r="BM118" s="929"/>
      <c r="BN118" s="929"/>
      <c r="BO118" s="929"/>
      <c r="BP118" s="930"/>
      <c r="BQ118" s="931" t="s">
        <v>127</v>
      </c>
      <c r="BR118" s="894"/>
      <c r="BS118" s="894"/>
      <c r="BT118" s="894"/>
      <c r="BU118" s="894"/>
      <c r="BV118" s="894" t="s">
        <v>127</v>
      </c>
      <c r="BW118" s="894"/>
      <c r="BX118" s="894"/>
      <c r="BY118" s="894"/>
      <c r="BZ118" s="894"/>
      <c r="CA118" s="894" t="s">
        <v>127</v>
      </c>
      <c r="CB118" s="894"/>
      <c r="CC118" s="894"/>
      <c r="CD118" s="894"/>
      <c r="CE118" s="894"/>
      <c r="CF118" s="924" t="s">
        <v>127</v>
      </c>
      <c r="CG118" s="925"/>
      <c r="CH118" s="925"/>
      <c r="CI118" s="925"/>
      <c r="CJ118" s="925"/>
      <c r="CK118" s="980"/>
      <c r="CL118" s="867"/>
      <c r="CM118" s="870" t="s">
        <v>457</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127</v>
      </c>
      <c r="DH118" s="826"/>
      <c r="DI118" s="826"/>
      <c r="DJ118" s="826"/>
      <c r="DK118" s="827"/>
      <c r="DL118" s="828" t="s">
        <v>127</v>
      </c>
      <c r="DM118" s="826"/>
      <c r="DN118" s="826"/>
      <c r="DO118" s="826"/>
      <c r="DP118" s="827"/>
      <c r="DQ118" s="828" t="s">
        <v>127</v>
      </c>
      <c r="DR118" s="826"/>
      <c r="DS118" s="826"/>
      <c r="DT118" s="826"/>
      <c r="DU118" s="827"/>
      <c r="DV118" s="873" t="s">
        <v>127</v>
      </c>
      <c r="DW118" s="874"/>
      <c r="DX118" s="874"/>
      <c r="DY118" s="874"/>
      <c r="DZ118" s="875"/>
    </row>
    <row r="119" spans="1:130" s="248" customFormat="1" ht="26.25" customHeight="1" x14ac:dyDescent="0.15">
      <c r="A119" s="864" t="s">
        <v>430</v>
      </c>
      <c r="B119" s="865"/>
      <c r="C119" s="940" t="s">
        <v>431</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127</v>
      </c>
      <c r="AB119" s="944"/>
      <c r="AC119" s="944"/>
      <c r="AD119" s="944"/>
      <c r="AE119" s="945"/>
      <c r="AF119" s="946" t="s">
        <v>127</v>
      </c>
      <c r="AG119" s="944"/>
      <c r="AH119" s="944"/>
      <c r="AI119" s="944"/>
      <c r="AJ119" s="945"/>
      <c r="AK119" s="946" t="s">
        <v>127</v>
      </c>
      <c r="AL119" s="944"/>
      <c r="AM119" s="944"/>
      <c r="AN119" s="944"/>
      <c r="AO119" s="945"/>
      <c r="AP119" s="947" t="s">
        <v>127</v>
      </c>
      <c r="AQ119" s="948"/>
      <c r="AR119" s="948"/>
      <c r="AS119" s="948"/>
      <c r="AT119" s="949"/>
      <c r="AU119" s="987"/>
      <c r="AV119" s="988"/>
      <c r="AW119" s="988"/>
      <c r="AX119" s="988"/>
      <c r="AY119" s="988"/>
      <c r="AZ119" s="279" t="s">
        <v>185</v>
      </c>
      <c r="BA119" s="279"/>
      <c r="BB119" s="279"/>
      <c r="BC119" s="279"/>
      <c r="BD119" s="279"/>
      <c r="BE119" s="279"/>
      <c r="BF119" s="279"/>
      <c r="BG119" s="279"/>
      <c r="BH119" s="279"/>
      <c r="BI119" s="279"/>
      <c r="BJ119" s="279"/>
      <c r="BK119" s="279"/>
      <c r="BL119" s="279"/>
      <c r="BM119" s="279"/>
      <c r="BN119" s="279"/>
      <c r="BO119" s="926" t="s">
        <v>458</v>
      </c>
      <c r="BP119" s="927"/>
      <c r="BQ119" s="931">
        <v>5215252</v>
      </c>
      <c r="BR119" s="894"/>
      <c r="BS119" s="894"/>
      <c r="BT119" s="894"/>
      <c r="BU119" s="894"/>
      <c r="BV119" s="894">
        <v>4909451</v>
      </c>
      <c r="BW119" s="894"/>
      <c r="BX119" s="894"/>
      <c r="BY119" s="894"/>
      <c r="BZ119" s="894"/>
      <c r="CA119" s="894">
        <v>4750410</v>
      </c>
      <c r="CB119" s="894"/>
      <c r="CC119" s="894"/>
      <c r="CD119" s="894"/>
      <c r="CE119" s="894"/>
      <c r="CF119" s="792"/>
      <c r="CG119" s="793"/>
      <c r="CH119" s="793"/>
      <c r="CI119" s="793"/>
      <c r="CJ119" s="883"/>
      <c r="CK119" s="981"/>
      <c r="CL119" s="869"/>
      <c r="CM119" s="887" t="s">
        <v>459</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t="s">
        <v>127</v>
      </c>
      <c r="DH119" s="809"/>
      <c r="DI119" s="809"/>
      <c r="DJ119" s="809"/>
      <c r="DK119" s="810"/>
      <c r="DL119" s="811" t="s">
        <v>127</v>
      </c>
      <c r="DM119" s="809"/>
      <c r="DN119" s="809"/>
      <c r="DO119" s="809"/>
      <c r="DP119" s="810"/>
      <c r="DQ119" s="811" t="s">
        <v>127</v>
      </c>
      <c r="DR119" s="809"/>
      <c r="DS119" s="809"/>
      <c r="DT119" s="809"/>
      <c r="DU119" s="810"/>
      <c r="DV119" s="897" t="s">
        <v>127</v>
      </c>
      <c r="DW119" s="898"/>
      <c r="DX119" s="898"/>
      <c r="DY119" s="898"/>
      <c r="DZ119" s="899"/>
    </row>
    <row r="120" spans="1:130" s="248" customFormat="1" ht="26.25" customHeight="1" x14ac:dyDescent="0.15">
      <c r="A120" s="866"/>
      <c r="B120" s="867"/>
      <c r="C120" s="870" t="s">
        <v>435</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127</v>
      </c>
      <c r="AB120" s="826"/>
      <c r="AC120" s="826"/>
      <c r="AD120" s="826"/>
      <c r="AE120" s="827"/>
      <c r="AF120" s="828" t="s">
        <v>127</v>
      </c>
      <c r="AG120" s="826"/>
      <c r="AH120" s="826"/>
      <c r="AI120" s="826"/>
      <c r="AJ120" s="827"/>
      <c r="AK120" s="828" t="s">
        <v>127</v>
      </c>
      <c r="AL120" s="826"/>
      <c r="AM120" s="826"/>
      <c r="AN120" s="826"/>
      <c r="AO120" s="827"/>
      <c r="AP120" s="873" t="s">
        <v>127</v>
      </c>
      <c r="AQ120" s="874"/>
      <c r="AR120" s="874"/>
      <c r="AS120" s="874"/>
      <c r="AT120" s="875"/>
      <c r="AU120" s="932" t="s">
        <v>460</v>
      </c>
      <c r="AV120" s="933"/>
      <c r="AW120" s="933"/>
      <c r="AX120" s="933"/>
      <c r="AY120" s="934"/>
      <c r="AZ120" s="909" t="s">
        <v>461</v>
      </c>
      <c r="BA120" s="854"/>
      <c r="BB120" s="854"/>
      <c r="BC120" s="854"/>
      <c r="BD120" s="854"/>
      <c r="BE120" s="854"/>
      <c r="BF120" s="854"/>
      <c r="BG120" s="854"/>
      <c r="BH120" s="854"/>
      <c r="BI120" s="854"/>
      <c r="BJ120" s="854"/>
      <c r="BK120" s="854"/>
      <c r="BL120" s="854"/>
      <c r="BM120" s="854"/>
      <c r="BN120" s="854"/>
      <c r="BO120" s="854"/>
      <c r="BP120" s="855"/>
      <c r="BQ120" s="910">
        <v>3199664</v>
      </c>
      <c r="BR120" s="891"/>
      <c r="BS120" s="891"/>
      <c r="BT120" s="891"/>
      <c r="BU120" s="891"/>
      <c r="BV120" s="891">
        <v>2781843</v>
      </c>
      <c r="BW120" s="891"/>
      <c r="BX120" s="891"/>
      <c r="BY120" s="891"/>
      <c r="BZ120" s="891"/>
      <c r="CA120" s="891">
        <v>2832744</v>
      </c>
      <c r="CB120" s="891"/>
      <c r="CC120" s="891"/>
      <c r="CD120" s="891"/>
      <c r="CE120" s="891"/>
      <c r="CF120" s="915">
        <v>259.8</v>
      </c>
      <c r="CG120" s="916"/>
      <c r="CH120" s="916"/>
      <c r="CI120" s="916"/>
      <c r="CJ120" s="916"/>
      <c r="CK120" s="917" t="s">
        <v>462</v>
      </c>
      <c r="CL120" s="901"/>
      <c r="CM120" s="901"/>
      <c r="CN120" s="901"/>
      <c r="CO120" s="902"/>
      <c r="CP120" s="921" t="s">
        <v>407</v>
      </c>
      <c r="CQ120" s="922"/>
      <c r="CR120" s="922"/>
      <c r="CS120" s="922"/>
      <c r="CT120" s="922"/>
      <c r="CU120" s="922"/>
      <c r="CV120" s="922"/>
      <c r="CW120" s="922"/>
      <c r="CX120" s="922"/>
      <c r="CY120" s="922"/>
      <c r="CZ120" s="922"/>
      <c r="DA120" s="922"/>
      <c r="DB120" s="922"/>
      <c r="DC120" s="922"/>
      <c r="DD120" s="922"/>
      <c r="DE120" s="922"/>
      <c r="DF120" s="923"/>
      <c r="DG120" s="910">
        <v>273316</v>
      </c>
      <c r="DH120" s="891"/>
      <c r="DI120" s="891"/>
      <c r="DJ120" s="891"/>
      <c r="DK120" s="891"/>
      <c r="DL120" s="891">
        <v>272947</v>
      </c>
      <c r="DM120" s="891"/>
      <c r="DN120" s="891"/>
      <c r="DO120" s="891"/>
      <c r="DP120" s="891"/>
      <c r="DQ120" s="891">
        <v>284323</v>
      </c>
      <c r="DR120" s="891"/>
      <c r="DS120" s="891"/>
      <c r="DT120" s="891"/>
      <c r="DU120" s="891"/>
      <c r="DV120" s="892">
        <v>26.1</v>
      </c>
      <c r="DW120" s="892"/>
      <c r="DX120" s="892"/>
      <c r="DY120" s="892"/>
      <c r="DZ120" s="893"/>
    </row>
    <row r="121" spans="1:130" s="248" customFormat="1" ht="26.25" customHeight="1" x14ac:dyDescent="0.15">
      <c r="A121" s="866"/>
      <c r="B121" s="867"/>
      <c r="C121" s="912" t="s">
        <v>463</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127</v>
      </c>
      <c r="AB121" s="826"/>
      <c r="AC121" s="826"/>
      <c r="AD121" s="826"/>
      <c r="AE121" s="827"/>
      <c r="AF121" s="828" t="s">
        <v>127</v>
      </c>
      <c r="AG121" s="826"/>
      <c r="AH121" s="826"/>
      <c r="AI121" s="826"/>
      <c r="AJ121" s="827"/>
      <c r="AK121" s="828" t="s">
        <v>127</v>
      </c>
      <c r="AL121" s="826"/>
      <c r="AM121" s="826"/>
      <c r="AN121" s="826"/>
      <c r="AO121" s="827"/>
      <c r="AP121" s="873" t="s">
        <v>127</v>
      </c>
      <c r="AQ121" s="874"/>
      <c r="AR121" s="874"/>
      <c r="AS121" s="874"/>
      <c r="AT121" s="875"/>
      <c r="AU121" s="935"/>
      <c r="AV121" s="936"/>
      <c r="AW121" s="936"/>
      <c r="AX121" s="936"/>
      <c r="AY121" s="937"/>
      <c r="AZ121" s="861" t="s">
        <v>464</v>
      </c>
      <c r="BA121" s="796"/>
      <c r="BB121" s="796"/>
      <c r="BC121" s="796"/>
      <c r="BD121" s="796"/>
      <c r="BE121" s="796"/>
      <c r="BF121" s="796"/>
      <c r="BG121" s="796"/>
      <c r="BH121" s="796"/>
      <c r="BI121" s="796"/>
      <c r="BJ121" s="796"/>
      <c r="BK121" s="796"/>
      <c r="BL121" s="796"/>
      <c r="BM121" s="796"/>
      <c r="BN121" s="796"/>
      <c r="BO121" s="796"/>
      <c r="BP121" s="797"/>
      <c r="BQ121" s="862">
        <v>504381</v>
      </c>
      <c r="BR121" s="863"/>
      <c r="BS121" s="863"/>
      <c r="BT121" s="863"/>
      <c r="BU121" s="863"/>
      <c r="BV121" s="863">
        <v>442957</v>
      </c>
      <c r="BW121" s="863"/>
      <c r="BX121" s="863"/>
      <c r="BY121" s="863"/>
      <c r="BZ121" s="863"/>
      <c r="CA121" s="863">
        <v>409623</v>
      </c>
      <c r="CB121" s="863"/>
      <c r="CC121" s="863"/>
      <c r="CD121" s="863"/>
      <c r="CE121" s="863"/>
      <c r="CF121" s="924">
        <v>37.6</v>
      </c>
      <c r="CG121" s="925"/>
      <c r="CH121" s="925"/>
      <c r="CI121" s="925"/>
      <c r="CJ121" s="925"/>
      <c r="CK121" s="918"/>
      <c r="CL121" s="904"/>
      <c r="CM121" s="904"/>
      <c r="CN121" s="904"/>
      <c r="CO121" s="905"/>
      <c r="CP121" s="884" t="s">
        <v>405</v>
      </c>
      <c r="CQ121" s="885"/>
      <c r="CR121" s="885"/>
      <c r="CS121" s="885"/>
      <c r="CT121" s="885"/>
      <c r="CU121" s="885"/>
      <c r="CV121" s="885"/>
      <c r="CW121" s="885"/>
      <c r="CX121" s="885"/>
      <c r="CY121" s="885"/>
      <c r="CZ121" s="885"/>
      <c r="DA121" s="885"/>
      <c r="DB121" s="885"/>
      <c r="DC121" s="885"/>
      <c r="DD121" s="885"/>
      <c r="DE121" s="885"/>
      <c r="DF121" s="886"/>
      <c r="DG121" s="862">
        <v>336997</v>
      </c>
      <c r="DH121" s="863"/>
      <c r="DI121" s="863"/>
      <c r="DJ121" s="863"/>
      <c r="DK121" s="863"/>
      <c r="DL121" s="863">
        <v>310739</v>
      </c>
      <c r="DM121" s="863"/>
      <c r="DN121" s="863"/>
      <c r="DO121" s="863"/>
      <c r="DP121" s="863"/>
      <c r="DQ121" s="863">
        <v>264179</v>
      </c>
      <c r="DR121" s="863"/>
      <c r="DS121" s="863"/>
      <c r="DT121" s="863"/>
      <c r="DU121" s="863"/>
      <c r="DV121" s="840">
        <v>24.2</v>
      </c>
      <c r="DW121" s="840"/>
      <c r="DX121" s="840"/>
      <c r="DY121" s="840"/>
      <c r="DZ121" s="841"/>
    </row>
    <row r="122" spans="1:130" s="248" customFormat="1" ht="26.25" customHeight="1" x14ac:dyDescent="0.15">
      <c r="A122" s="866"/>
      <c r="B122" s="867"/>
      <c r="C122" s="870" t="s">
        <v>446</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127</v>
      </c>
      <c r="AB122" s="826"/>
      <c r="AC122" s="826"/>
      <c r="AD122" s="826"/>
      <c r="AE122" s="827"/>
      <c r="AF122" s="828" t="s">
        <v>127</v>
      </c>
      <c r="AG122" s="826"/>
      <c r="AH122" s="826"/>
      <c r="AI122" s="826"/>
      <c r="AJ122" s="827"/>
      <c r="AK122" s="828" t="s">
        <v>127</v>
      </c>
      <c r="AL122" s="826"/>
      <c r="AM122" s="826"/>
      <c r="AN122" s="826"/>
      <c r="AO122" s="827"/>
      <c r="AP122" s="873" t="s">
        <v>127</v>
      </c>
      <c r="AQ122" s="874"/>
      <c r="AR122" s="874"/>
      <c r="AS122" s="874"/>
      <c r="AT122" s="875"/>
      <c r="AU122" s="935"/>
      <c r="AV122" s="936"/>
      <c r="AW122" s="936"/>
      <c r="AX122" s="936"/>
      <c r="AY122" s="937"/>
      <c r="AZ122" s="928" t="s">
        <v>465</v>
      </c>
      <c r="BA122" s="929"/>
      <c r="BB122" s="929"/>
      <c r="BC122" s="929"/>
      <c r="BD122" s="929"/>
      <c r="BE122" s="929"/>
      <c r="BF122" s="929"/>
      <c r="BG122" s="929"/>
      <c r="BH122" s="929"/>
      <c r="BI122" s="929"/>
      <c r="BJ122" s="929"/>
      <c r="BK122" s="929"/>
      <c r="BL122" s="929"/>
      <c r="BM122" s="929"/>
      <c r="BN122" s="929"/>
      <c r="BO122" s="929"/>
      <c r="BP122" s="930"/>
      <c r="BQ122" s="931">
        <v>3264355</v>
      </c>
      <c r="BR122" s="894"/>
      <c r="BS122" s="894"/>
      <c r="BT122" s="894"/>
      <c r="BU122" s="894"/>
      <c r="BV122" s="894">
        <v>3089639</v>
      </c>
      <c r="BW122" s="894"/>
      <c r="BX122" s="894"/>
      <c r="BY122" s="894"/>
      <c r="BZ122" s="894"/>
      <c r="CA122" s="894">
        <v>3043257</v>
      </c>
      <c r="CB122" s="894"/>
      <c r="CC122" s="894"/>
      <c r="CD122" s="894"/>
      <c r="CE122" s="894"/>
      <c r="CF122" s="895">
        <v>279.10000000000002</v>
      </c>
      <c r="CG122" s="896"/>
      <c r="CH122" s="896"/>
      <c r="CI122" s="896"/>
      <c r="CJ122" s="896"/>
      <c r="CK122" s="918"/>
      <c r="CL122" s="904"/>
      <c r="CM122" s="904"/>
      <c r="CN122" s="904"/>
      <c r="CO122" s="905"/>
      <c r="CP122" s="884" t="s">
        <v>466</v>
      </c>
      <c r="CQ122" s="885"/>
      <c r="CR122" s="885"/>
      <c r="CS122" s="885"/>
      <c r="CT122" s="885"/>
      <c r="CU122" s="885"/>
      <c r="CV122" s="885"/>
      <c r="CW122" s="885"/>
      <c r="CX122" s="885"/>
      <c r="CY122" s="885"/>
      <c r="CZ122" s="885"/>
      <c r="DA122" s="885"/>
      <c r="DB122" s="885"/>
      <c r="DC122" s="885"/>
      <c r="DD122" s="885"/>
      <c r="DE122" s="885"/>
      <c r="DF122" s="886"/>
      <c r="DG122" s="862" t="s">
        <v>444</v>
      </c>
      <c r="DH122" s="863"/>
      <c r="DI122" s="863"/>
      <c r="DJ122" s="863"/>
      <c r="DK122" s="863"/>
      <c r="DL122" s="863" t="s">
        <v>444</v>
      </c>
      <c r="DM122" s="863"/>
      <c r="DN122" s="863"/>
      <c r="DO122" s="863"/>
      <c r="DP122" s="863"/>
      <c r="DQ122" s="863" t="s">
        <v>444</v>
      </c>
      <c r="DR122" s="863"/>
      <c r="DS122" s="863"/>
      <c r="DT122" s="863"/>
      <c r="DU122" s="863"/>
      <c r="DV122" s="840" t="s">
        <v>127</v>
      </c>
      <c r="DW122" s="840"/>
      <c r="DX122" s="840"/>
      <c r="DY122" s="840"/>
      <c r="DZ122" s="841"/>
    </row>
    <row r="123" spans="1:130" s="248" customFormat="1" ht="26.25" customHeight="1" x14ac:dyDescent="0.15">
      <c r="A123" s="866"/>
      <c r="B123" s="867"/>
      <c r="C123" s="870" t="s">
        <v>452</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t="s">
        <v>127</v>
      </c>
      <c r="AB123" s="826"/>
      <c r="AC123" s="826"/>
      <c r="AD123" s="826"/>
      <c r="AE123" s="827"/>
      <c r="AF123" s="828" t="s">
        <v>127</v>
      </c>
      <c r="AG123" s="826"/>
      <c r="AH123" s="826"/>
      <c r="AI123" s="826"/>
      <c r="AJ123" s="827"/>
      <c r="AK123" s="828" t="s">
        <v>127</v>
      </c>
      <c r="AL123" s="826"/>
      <c r="AM123" s="826"/>
      <c r="AN123" s="826"/>
      <c r="AO123" s="827"/>
      <c r="AP123" s="873" t="s">
        <v>444</v>
      </c>
      <c r="AQ123" s="874"/>
      <c r="AR123" s="874"/>
      <c r="AS123" s="874"/>
      <c r="AT123" s="875"/>
      <c r="AU123" s="938"/>
      <c r="AV123" s="939"/>
      <c r="AW123" s="939"/>
      <c r="AX123" s="939"/>
      <c r="AY123" s="939"/>
      <c r="AZ123" s="279" t="s">
        <v>185</v>
      </c>
      <c r="BA123" s="279"/>
      <c r="BB123" s="279"/>
      <c r="BC123" s="279"/>
      <c r="BD123" s="279"/>
      <c r="BE123" s="279"/>
      <c r="BF123" s="279"/>
      <c r="BG123" s="279"/>
      <c r="BH123" s="279"/>
      <c r="BI123" s="279"/>
      <c r="BJ123" s="279"/>
      <c r="BK123" s="279"/>
      <c r="BL123" s="279"/>
      <c r="BM123" s="279"/>
      <c r="BN123" s="279"/>
      <c r="BO123" s="926" t="s">
        <v>467</v>
      </c>
      <c r="BP123" s="927"/>
      <c r="BQ123" s="881">
        <v>6968400</v>
      </c>
      <c r="BR123" s="882"/>
      <c r="BS123" s="882"/>
      <c r="BT123" s="882"/>
      <c r="BU123" s="882"/>
      <c r="BV123" s="882">
        <v>6314439</v>
      </c>
      <c r="BW123" s="882"/>
      <c r="BX123" s="882"/>
      <c r="BY123" s="882"/>
      <c r="BZ123" s="882"/>
      <c r="CA123" s="882">
        <v>6285624</v>
      </c>
      <c r="CB123" s="882"/>
      <c r="CC123" s="882"/>
      <c r="CD123" s="882"/>
      <c r="CE123" s="882"/>
      <c r="CF123" s="792"/>
      <c r="CG123" s="793"/>
      <c r="CH123" s="793"/>
      <c r="CI123" s="793"/>
      <c r="CJ123" s="883"/>
      <c r="CK123" s="918"/>
      <c r="CL123" s="904"/>
      <c r="CM123" s="904"/>
      <c r="CN123" s="904"/>
      <c r="CO123" s="905"/>
      <c r="CP123" s="884" t="s">
        <v>468</v>
      </c>
      <c r="CQ123" s="885"/>
      <c r="CR123" s="885"/>
      <c r="CS123" s="885"/>
      <c r="CT123" s="885"/>
      <c r="CU123" s="885"/>
      <c r="CV123" s="885"/>
      <c r="CW123" s="885"/>
      <c r="CX123" s="885"/>
      <c r="CY123" s="885"/>
      <c r="CZ123" s="885"/>
      <c r="DA123" s="885"/>
      <c r="DB123" s="885"/>
      <c r="DC123" s="885"/>
      <c r="DD123" s="885"/>
      <c r="DE123" s="885"/>
      <c r="DF123" s="886"/>
      <c r="DG123" s="825" t="s">
        <v>127</v>
      </c>
      <c r="DH123" s="826"/>
      <c r="DI123" s="826"/>
      <c r="DJ123" s="826"/>
      <c r="DK123" s="827"/>
      <c r="DL123" s="828" t="s">
        <v>127</v>
      </c>
      <c r="DM123" s="826"/>
      <c r="DN123" s="826"/>
      <c r="DO123" s="826"/>
      <c r="DP123" s="827"/>
      <c r="DQ123" s="828" t="s">
        <v>127</v>
      </c>
      <c r="DR123" s="826"/>
      <c r="DS123" s="826"/>
      <c r="DT123" s="826"/>
      <c r="DU123" s="827"/>
      <c r="DV123" s="873" t="s">
        <v>127</v>
      </c>
      <c r="DW123" s="874"/>
      <c r="DX123" s="874"/>
      <c r="DY123" s="874"/>
      <c r="DZ123" s="875"/>
    </row>
    <row r="124" spans="1:130" s="248" customFormat="1" ht="26.25" customHeight="1" thickBot="1" x14ac:dyDescent="0.2">
      <c r="A124" s="866"/>
      <c r="B124" s="867"/>
      <c r="C124" s="870" t="s">
        <v>455</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127</v>
      </c>
      <c r="AB124" s="826"/>
      <c r="AC124" s="826"/>
      <c r="AD124" s="826"/>
      <c r="AE124" s="827"/>
      <c r="AF124" s="828" t="s">
        <v>127</v>
      </c>
      <c r="AG124" s="826"/>
      <c r="AH124" s="826"/>
      <c r="AI124" s="826"/>
      <c r="AJ124" s="827"/>
      <c r="AK124" s="828" t="s">
        <v>127</v>
      </c>
      <c r="AL124" s="826"/>
      <c r="AM124" s="826"/>
      <c r="AN124" s="826"/>
      <c r="AO124" s="827"/>
      <c r="AP124" s="873" t="s">
        <v>127</v>
      </c>
      <c r="AQ124" s="874"/>
      <c r="AR124" s="874"/>
      <c r="AS124" s="874"/>
      <c r="AT124" s="875"/>
      <c r="AU124" s="876" t="s">
        <v>469</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t="s">
        <v>444</v>
      </c>
      <c r="BR124" s="880"/>
      <c r="BS124" s="880"/>
      <c r="BT124" s="880"/>
      <c r="BU124" s="880"/>
      <c r="BV124" s="880" t="s">
        <v>127</v>
      </c>
      <c r="BW124" s="880"/>
      <c r="BX124" s="880"/>
      <c r="BY124" s="880"/>
      <c r="BZ124" s="880"/>
      <c r="CA124" s="880" t="s">
        <v>444</v>
      </c>
      <c r="CB124" s="880"/>
      <c r="CC124" s="880"/>
      <c r="CD124" s="880"/>
      <c r="CE124" s="880"/>
      <c r="CF124" s="770"/>
      <c r="CG124" s="771"/>
      <c r="CH124" s="771"/>
      <c r="CI124" s="771"/>
      <c r="CJ124" s="911"/>
      <c r="CK124" s="919"/>
      <c r="CL124" s="919"/>
      <c r="CM124" s="919"/>
      <c r="CN124" s="919"/>
      <c r="CO124" s="920"/>
      <c r="CP124" s="884" t="s">
        <v>470</v>
      </c>
      <c r="CQ124" s="885"/>
      <c r="CR124" s="885"/>
      <c r="CS124" s="885"/>
      <c r="CT124" s="885"/>
      <c r="CU124" s="885"/>
      <c r="CV124" s="885"/>
      <c r="CW124" s="885"/>
      <c r="CX124" s="885"/>
      <c r="CY124" s="885"/>
      <c r="CZ124" s="885"/>
      <c r="DA124" s="885"/>
      <c r="DB124" s="885"/>
      <c r="DC124" s="885"/>
      <c r="DD124" s="885"/>
      <c r="DE124" s="885"/>
      <c r="DF124" s="886"/>
      <c r="DG124" s="808" t="s">
        <v>127</v>
      </c>
      <c r="DH124" s="809"/>
      <c r="DI124" s="809"/>
      <c r="DJ124" s="809"/>
      <c r="DK124" s="810"/>
      <c r="DL124" s="811" t="s">
        <v>127</v>
      </c>
      <c r="DM124" s="809"/>
      <c r="DN124" s="809"/>
      <c r="DO124" s="809"/>
      <c r="DP124" s="810"/>
      <c r="DQ124" s="811" t="s">
        <v>444</v>
      </c>
      <c r="DR124" s="809"/>
      <c r="DS124" s="809"/>
      <c r="DT124" s="809"/>
      <c r="DU124" s="810"/>
      <c r="DV124" s="897" t="s">
        <v>127</v>
      </c>
      <c r="DW124" s="898"/>
      <c r="DX124" s="898"/>
      <c r="DY124" s="898"/>
      <c r="DZ124" s="899"/>
    </row>
    <row r="125" spans="1:130" s="248" customFormat="1" ht="26.25" customHeight="1" x14ac:dyDescent="0.15">
      <c r="A125" s="866"/>
      <c r="B125" s="867"/>
      <c r="C125" s="870" t="s">
        <v>457</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127</v>
      </c>
      <c r="AB125" s="826"/>
      <c r="AC125" s="826"/>
      <c r="AD125" s="826"/>
      <c r="AE125" s="827"/>
      <c r="AF125" s="828" t="s">
        <v>127</v>
      </c>
      <c r="AG125" s="826"/>
      <c r="AH125" s="826"/>
      <c r="AI125" s="826"/>
      <c r="AJ125" s="827"/>
      <c r="AK125" s="828" t="s">
        <v>127</v>
      </c>
      <c r="AL125" s="826"/>
      <c r="AM125" s="826"/>
      <c r="AN125" s="826"/>
      <c r="AO125" s="827"/>
      <c r="AP125" s="873" t="s">
        <v>127</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471</v>
      </c>
      <c r="CL125" s="901"/>
      <c r="CM125" s="901"/>
      <c r="CN125" s="901"/>
      <c r="CO125" s="902"/>
      <c r="CP125" s="909" t="s">
        <v>472</v>
      </c>
      <c r="CQ125" s="854"/>
      <c r="CR125" s="854"/>
      <c r="CS125" s="854"/>
      <c r="CT125" s="854"/>
      <c r="CU125" s="854"/>
      <c r="CV125" s="854"/>
      <c r="CW125" s="854"/>
      <c r="CX125" s="854"/>
      <c r="CY125" s="854"/>
      <c r="CZ125" s="854"/>
      <c r="DA125" s="854"/>
      <c r="DB125" s="854"/>
      <c r="DC125" s="854"/>
      <c r="DD125" s="854"/>
      <c r="DE125" s="854"/>
      <c r="DF125" s="855"/>
      <c r="DG125" s="910" t="s">
        <v>127</v>
      </c>
      <c r="DH125" s="891"/>
      <c r="DI125" s="891"/>
      <c r="DJ125" s="891"/>
      <c r="DK125" s="891"/>
      <c r="DL125" s="891" t="s">
        <v>127</v>
      </c>
      <c r="DM125" s="891"/>
      <c r="DN125" s="891"/>
      <c r="DO125" s="891"/>
      <c r="DP125" s="891"/>
      <c r="DQ125" s="891" t="s">
        <v>444</v>
      </c>
      <c r="DR125" s="891"/>
      <c r="DS125" s="891"/>
      <c r="DT125" s="891"/>
      <c r="DU125" s="891"/>
      <c r="DV125" s="892" t="s">
        <v>127</v>
      </c>
      <c r="DW125" s="892"/>
      <c r="DX125" s="892"/>
      <c r="DY125" s="892"/>
      <c r="DZ125" s="893"/>
    </row>
    <row r="126" spans="1:130" s="248" customFormat="1" ht="26.25" customHeight="1" thickBot="1" x14ac:dyDescent="0.2">
      <c r="A126" s="866"/>
      <c r="B126" s="867"/>
      <c r="C126" s="870" t="s">
        <v>459</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t="s">
        <v>444</v>
      </c>
      <c r="AB126" s="826"/>
      <c r="AC126" s="826"/>
      <c r="AD126" s="826"/>
      <c r="AE126" s="827"/>
      <c r="AF126" s="828" t="s">
        <v>127</v>
      </c>
      <c r="AG126" s="826"/>
      <c r="AH126" s="826"/>
      <c r="AI126" s="826"/>
      <c r="AJ126" s="827"/>
      <c r="AK126" s="828" t="s">
        <v>444</v>
      </c>
      <c r="AL126" s="826"/>
      <c r="AM126" s="826"/>
      <c r="AN126" s="826"/>
      <c r="AO126" s="827"/>
      <c r="AP126" s="873" t="s">
        <v>444</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473</v>
      </c>
      <c r="CQ126" s="796"/>
      <c r="CR126" s="796"/>
      <c r="CS126" s="796"/>
      <c r="CT126" s="796"/>
      <c r="CU126" s="796"/>
      <c r="CV126" s="796"/>
      <c r="CW126" s="796"/>
      <c r="CX126" s="796"/>
      <c r="CY126" s="796"/>
      <c r="CZ126" s="796"/>
      <c r="DA126" s="796"/>
      <c r="DB126" s="796"/>
      <c r="DC126" s="796"/>
      <c r="DD126" s="796"/>
      <c r="DE126" s="796"/>
      <c r="DF126" s="797"/>
      <c r="DG126" s="862" t="s">
        <v>127</v>
      </c>
      <c r="DH126" s="863"/>
      <c r="DI126" s="863"/>
      <c r="DJ126" s="863"/>
      <c r="DK126" s="863"/>
      <c r="DL126" s="863" t="s">
        <v>127</v>
      </c>
      <c r="DM126" s="863"/>
      <c r="DN126" s="863"/>
      <c r="DO126" s="863"/>
      <c r="DP126" s="863"/>
      <c r="DQ126" s="863" t="s">
        <v>127</v>
      </c>
      <c r="DR126" s="863"/>
      <c r="DS126" s="863"/>
      <c r="DT126" s="863"/>
      <c r="DU126" s="863"/>
      <c r="DV126" s="840" t="s">
        <v>444</v>
      </c>
      <c r="DW126" s="840"/>
      <c r="DX126" s="840"/>
      <c r="DY126" s="840"/>
      <c r="DZ126" s="841"/>
    </row>
    <row r="127" spans="1:130" s="248" customFormat="1" ht="26.25" customHeight="1" x14ac:dyDescent="0.15">
      <c r="A127" s="868"/>
      <c r="B127" s="869"/>
      <c r="C127" s="887" t="s">
        <v>474</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v>2688</v>
      </c>
      <c r="AB127" s="826"/>
      <c r="AC127" s="826"/>
      <c r="AD127" s="826"/>
      <c r="AE127" s="827"/>
      <c r="AF127" s="828">
        <v>5363</v>
      </c>
      <c r="AG127" s="826"/>
      <c r="AH127" s="826"/>
      <c r="AI127" s="826"/>
      <c r="AJ127" s="827"/>
      <c r="AK127" s="828">
        <v>124</v>
      </c>
      <c r="AL127" s="826"/>
      <c r="AM127" s="826"/>
      <c r="AN127" s="826"/>
      <c r="AO127" s="827"/>
      <c r="AP127" s="873">
        <v>0</v>
      </c>
      <c r="AQ127" s="874"/>
      <c r="AR127" s="874"/>
      <c r="AS127" s="874"/>
      <c r="AT127" s="875"/>
      <c r="AU127" s="284"/>
      <c r="AV127" s="284"/>
      <c r="AW127" s="284"/>
      <c r="AX127" s="890" t="s">
        <v>475</v>
      </c>
      <c r="AY127" s="858"/>
      <c r="AZ127" s="858"/>
      <c r="BA127" s="858"/>
      <c r="BB127" s="858"/>
      <c r="BC127" s="858"/>
      <c r="BD127" s="858"/>
      <c r="BE127" s="859"/>
      <c r="BF127" s="857" t="s">
        <v>476</v>
      </c>
      <c r="BG127" s="858"/>
      <c r="BH127" s="858"/>
      <c r="BI127" s="858"/>
      <c r="BJ127" s="858"/>
      <c r="BK127" s="858"/>
      <c r="BL127" s="859"/>
      <c r="BM127" s="857" t="s">
        <v>477</v>
      </c>
      <c r="BN127" s="858"/>
      <c r="BO127" s="858"/>
      <c r="BP127" s="858"/>
      <c r="BQ127" s="858"/>
      <c r="BR127" s="858"/>
      <c r="BS127" s="859"/>
      <c r="BT127" s="857" t="s">
        <v>478</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479</v>
      </c>
      <c r="CQ127" s="796"/>
      <c r="CR127" s="796"/>
      <c r="CS127" s="796"/>
      <c r="CT127" s="796"/>
      <c r="CU127" s="796"/>
      <c r="CV127" s="796"/>
      <c r="CW127" s="796"/>
      <c r="CX127" s="796"/>
      <c r="CY127" s="796"/>
      <c r="CZ127" s="796"/>
      <c r="DA127" s="796"/>
      <c r="DB127" s="796"/>
      <c r="DC127" s="796"/>
      <c r="DD127" s="796"/>
      <c r="DE127" s="796"/>
      <c r="DF127" s="797"/>
      <c r="DG127" s="862" t="s">
        <v>444</v>
      </c>
      <c r="DH127" s="863"/>
      <c r="DI127" s="863"/>
      <c r="DJ127" s="863"/>
      <c r="DK127" s="863"/>
      <c r="DL127" s="863" t="s">
        <v>444</v>
      </c>
      <c r="DM127" s="863"/>
      <c r="DN127" s="863"/>
      <c r="DO127" s="863"/>
      <c r="DP127" s="863"/>
      <c r="DQ127" s="863" t="s">
        <v>127</v>
      </c>
      <c r="DR127" s="863"/>
      <c r="DS127" s="863"/>
      <c r="DT127" s="863"/>
      <c r="DU127" s="863"/>
      <c r="DV127" s="840" t="s">
        <v>127</v>
      </c>
      <c r="DW127" s="840"/>
      <c r="DX127" s="840"/>
      <c r="DY127" s="840"/>
      <c r="DZ127" s="841"/>
    </row>
    <row r="128" spans="1:130" s="248" customFormat="1" ht="26.25" customHeight="1" thickBot="1" x14ac:dyDescent="0.2">
      <c r="A128" s="842" t="s">
        <v>480</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481</v>
      </c>
      <c r="X128" s="844"/>
      <c r="Y128" s="844"/>
      <c r="Z128" s="845"/>
      <c r="AA128" s="846">
        <v>48709</v>
      </c>
      <c r="AB128" s="847"/>
      <c r="AC128" s="847"/>
      <c r="AD128" s="847"/>
      <c r="AE128" s="848"/>
      <c r="AF128" s="849">
        <v>46082</v>
      </c>
      <c r="AG128" s="847"/>
      <c r="AH128" s="847"/>
      <c r="AI128" s="847"/>
      <c r="AJ128" s="848"/>
      <c r="AK128" s="849">
        <v>53273</v>
      </c>
      <c r="AL128" s="847"/>
      <c r="AM128" s="847"/>
      <c r="AN128" s="847"/>
      <c r="AO128" s="848"/>
      <c r="AP128" s="850"/>
      <c r="AQ128" s="851"/>
      <c r="AR128" s="851"/>
      <c r="AS128" s="851"/>
      <c r="AT128" s="852"/>
      <c r="AU128" s="284"/>
      <c r="AV128" s="284"/>
      <c r="AW128" s="284"/>
      <c r="AX128" s="853" t="s">
        <v>482</v>
      </c>
      <c r="AY128" s="854"/>
      <c r="AZ128" s="854"/>
      <c r="BA128" s="854"/>
      <c r="BB128" s="854"/>
      <c r="BC128" s="854"/>
      <c r="BD128" s="854"/>
      <c r="BE128" s="855"/>
      <c r="BF128" s="832" t="s">
        <v>127</v>
      </c>
      <c r="BG128" s="833"/>
      <c r="BH128" s="833"/>
      <c r="BI128" s="833"/>
      <c r="BJ128" s="833"/>
      <c r="BK128" s="833"/>
      <c r="BL128" s="856"/>
      <c r="BM128" s="832">
        <v>15</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483</v>
      </c>
      <c r="CQ128" s="774"/>
      <c r="CR128" s="774"/>
      <c r="CS128" s="774"/>
      <c r="CT128" s="774"/>
      <c r="CU128" s="774"/>
      <c r="CV128" s="774"/>
      <c r="CW128" s="774"/>
      <c r="CX128" s="774"/>
      <c r="CY128" s="774"/>
      <c r="CZ128" s="774"/>
      <c r="DA128" s="774"/>
      <c r="DB128" s="774"/>
      <c r="DC128" s="774"/>
      <c r="DD128" s="774"/>
      <c r="DE128" s="774"/>
      <c r="DF128" s="775"/>
      <c r="DG128" s="836">
        <v>2000</v>
      </c>
      <c r="DH128" s="837"/>
      <c r="DI128" s="837"/>
      <c r="DJ128" s="837"/>
      <c r="DK128" s="837"/>
      <c r="DL128" s="837">
        <v>2000</v>
      </c>
      <c r="DM128" s="837"/>
      <c r="DN128" s="837"/>
      <c r="DO128" s="837"/>
      <c r="DP128" s="837"/>
      <c r="DQ128" s="837">
        <v>2000</v>
      </c>
      <c r="DR128" s="837"/>
      <c r="DS128" s="837"/>
      <c r="DT128" s="837"/>
      <c r="DU128" s="837"/>
      <c r="DV128" s="838">
        <v>0.2</v>
      </c>
      <c r="DW128" s="838"/>
      <c r="DX128" s="838"/>
      <c r="DY128" s="838"/>
      <c r="DZ128" s="839"/>
    </row>
    <row r="129" spans="1:131" s="248" customFormat="1" ht="26.25" customHeight="1" x14ac:dyDescent="0.15">
      <c r="A129" s="820" t="s">
        <v>106</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484</v>
      </c>
      <c r="X129" s="823"/>
      <c r="Y129" s="823"/>
      <c r="Z129" s="824"/>
      <c r="AA129" s="825">
        <v>1391680</v>
      </c>
      <c r="AB129" s="826"/>
      <c r="AC129" s="826"/>
      <c r="AD129" s="826"/>
      <c r="AE129" s="827"/>
      <c r="AF129" s="828">
        <v>1366597</v>
      </c>
      <c r="AG129" s="826"/>
      <c r="AH129" s="826"/>
      <c r="AI129" s="826"/>
      <c r="AJ129" s="827"/>
      <c r="AK129" s="828">
        <v>1400901</v>
      </c>
      <c r="AL129" s="826"/>
      <c r="AM129" s="826"/>
      <c r="AN129" s="826"/>
      <c r="AO129" s="827"/>
      <c r="AP129" s="829"/>
      <c r="AQ129" s="830"/>
      <c r="AR129" s="830"/>
      <c r="AS129" s="830"/>
      <c r="AT129" s="831"/>
      <c r="AU129" s="286"/>
      <c r="AV129" s="286"/>
      <c r="AW129" s="286"/>
      <c r="AX129" s="795" t="s">
        <v>485</v>
      </c>
      <c r="AY129" s="796"/>
      <c r="AZ129" s="796"/>
      <c r="BA129" s="796"/>
      <c r="BB129" s="796"/>
      <c r="BC129" s="796"/>
      <c r="BD129" s="796"/>
      <c r="BE129" s="797"/>
      <c r="BF129" s="815" t="s">
        <v>127</v>
      </c>
      <c r="BG129" s="816"/>
      <c r="BH129" s="816"/>
      <c r="BI129" s="816"/>
      <c r="BJ129" s="816"/>
      <c r="BK129" s="816"/>
      <c r="BL129" s="817"/>
      <c r="BM129" s="815">
        <v>20</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20" t="s">
        <v>486</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487</v>
      </c>
      <c r="X130" s="823"/>
      <c r="Y130" s="823"/>
      <c r="Z130" s="824"/>
      <c r="AA130" s="825">
        <v>341253</v>
      </c>
      <c r="AB130" s="826"/>
      <c r="AC130" s="826"/>
      <c r="AD130" s="826"/>
      <c r="AE130" s="827"/>
      <c r="AF130" s="828">
        <v>310775</v>
      </c>
      <c r="AG130" s="826"/>
      <c r="AH130" s="826"/>
      <c r="AI130" s="826"/>
      <c r="AJ130" s="827"/>
      <c r="AK130" s="828">
        <v>310554</v>
      </c>
      <c r="AL130" s="826"/>
      <c r="AM130" s="826"/>
      <c r="AN130" s="826"/>
      <c r="AO130" s="827"/>
      <c r="AP130" s="829"/>
      <c r="AQ130" s="830"/>
      <c r="AR130" s="830"/>
      <c r="AS130" s="830"/>
      <c r="AT130" s="831"/>
      <c r="AU130" s="286"/>
      <c r="AV130" s="286"/>
      <c r="AW130" s="286"/>
      <c r="AX130" s="795" t="s">
        <v>488</v>
      </c>
      <c r="AY130" s="796"/>
      <c r="AZ130" s="796"/>
      <c r="BA130" s="796"/>
      <c r="BB130" s="796"/>
      <c r="BC130" s="796"/>
      <c r="BD130" s="796"/>
      <c r="BE130" s="797"/>
      <c r="BF130" s="798">
        <v>12.4</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489</v>
      </c>
      <c r="X131" s="806"/>
      <c r="Y131" s="806"/>
      <c r="Z131" s="807"/>
      <c r="AA131" s="808">
        <v>1050427</v>
      </c>
      <c r="AB131" s="809"/>
      <c r="AC131" s="809"/>
      <c r="AD131" s="809"/>
      <c r="AE131" s="810"/>
      <c r="AF131" s="811">
        <v>1055822</v>
      </c>
      <c r="AG131" s="809"/>
      <c r="AH131" s="809"/>
      <c r="AI131" s="809"/>
      <c r="AJ131" s="810"/>
      <c r="AK131" s="811">
        <v>1090347</v>
      </c>
      <c r="AL131" s="809"/>
      <c r="AM131" s="809"/>
      <c r="AN131" s="809"/>
      <c r="AO131" s="810"/>
      <c r="AP131" s="812"/>
      <c r="AQ131" s="813"/>
      <c r="AR131" s="813"/>
      <c r="AS131" s="813"/>
      <c r="AT131" s="814"/>
      <c r="AU131" s="286"/>
      <c r="AV131" s="286"/>
      <c r="AW131" s="286"/>
      <c r="AX131" s="773" t="s">
        <v>490</v>
      </c>
      <c r="AY131" s="774"/>
      <c r="AZ131" s="774"/>
      <c r="BA131" s="774"/>
      <c r="BB131" s="774"/>
      <c r="BC131" s="774"/>
      <c r="BD131" s="774"/>
      <c r="BE131" s="775"/>
      <c r="BF131" s="776" t="s">
        <v>127</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782" t="s">
        <v>491</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492</v>
      </c>
      <c r="W132" s="786"/>
      <c r="X132" s="786"/>
      <c r="Y132" s="786"/>
      <c r="Z132" s="787"/>
      <c r="AA132" s="788">
        <v>17.389690099999999</v>
      </c>
      <c r="AB132" s="789"/>
      <c r="AC132" s="789"/>
      <c r="AD132" s="789"/>
      <c r="AE132" s="790"/>
      <c r="AF132" s="791">
        <v>13.036193600000001</v>
      </c>
      <c r="AG132" s="789"/>
      <c r="AH132" s="789"/>
      <c r="AI132" s="789"/>
      <c r="AJ132" s="790"/>
      <c r="AK132" s="791">
        <v>6.9605364160000001</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493</v>
      </c>
      <c r="W133" s="765"/>
      <c r="X133" s="765"/>
      <c r="Y133" s="765"/>
      <c r="Z133" s="766"/>
      <c r="AA133" s="767">
        <v>16.7</v>
      </c>
      <c r="AB133" s="768"/>
      <c r="AC133" s="768"/>
      <c r="AD133" s="768"/>
      <c r="AE133" s="769"/>
      <c r="AF133" s="767">
        <v>16.2</v>
      </c>
      <c r="AG133" s="768"/>
      <c r="AH133" s="768"/>
      <c r="AI133" s="768"/>
      <c r="AJ133" s="769"/>
      <c r="AK133" s="767">
        <v>12.4</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688IeJlr2X13QVAPEaJ0yataGdf3V0DLBgWtrQs3zhMo/7/nPwR5J8JZxeT9EShZW/WZ1RolyqgISNP/iB7zLQ==" saltValue="OXhfWiLtq/nmnkUKr9R+3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494</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JCGxAPlEbdZIZgLYaBKFrmjSzupUoLzJ5ji00RR3XRX0vvqz/WxBwPMRZJUErNdCFyXpeQheyvofw8hCc4ttNw==" saltValue="K5pfBOf48qJHmYSpxEbVNA==" spinCount="100000" sheet="1" objects="1" scenarios="1"/>
  <dataConsolidate/>
  <phoneticPr fontId="2"/>
  <printOptions horizontalCentered="1"/>
  <pageMargins left="0" right="0" top="0.39370078740157483" bottom="0.39370078740157483" header="0.19685039370078741" footer="0.19685039370078741"/>
  <pageSetup paperSize="9" scale="31" orientation="portrait"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N5WgI+XWyxqZCilZ/VWGBt5yagXh26RPnMt0YMM2i6xNOktacBTzL9rEyPXv9JhlilL5VFMMJew7MgYfw84Faw==" saltValue="4kLmYJGoG+NNptnzOdXx0Q==" spinCount="100000" sheet="1" objects="1" scenarios="1"/>
  <dataConsolidate/>
  <phoneticPr fontId="2"/>
  <printOptions horizontalCentered="1"/>
  <pageMargins left="0" right="0" top="0.39370078740157483" bottom="0.39370078740157483" header="0.19685039370078741" footer="0.19685039370078741"/>
  <headerFooter>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495</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496</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8" t="s">
        <v>497</v>
      </c>
      <c r="AP7" s="305"/>
      <c r="AQ7" s="306" t="s">
        <v>498</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99"/>
      <c r="AP8" s="311" t="s">
        <v>499</v>
      </c>
      <c r="AQ8" s="312" t="s">
        <v>500</v>
      </c>
      <c r="AR8" s="313" t="s">
        <v>501</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9" t="s">
        <v>502</v>
      </c>
      <c r="AL9" s="1190"/>
      <c r="AM9" s="1190"/>
      <c r="AN9" s="1191"/>
      <c r="AO9" s="314">
        <v>468603</v>
      </c>
      <c r="AP9" s="314">
        <v>442914</v>
      </c>
      <c r="AQ9" s="315">
        <v>224098</v>
      </c>
      <c r="AR9" s="316">
        <v>97.6</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9" t="s">
        <v>503</v>
      </c>
      <c r="AL10" s="1190"/>
      <c r="AM10" s="1190"/>
      <c r="AN10" s="1191"/>
      <c r="AO10" s="317">
        <v>78581</v>
      </c>
      <c r="AP10" s="317">
        <v>74273</v>
      </c>
      <c r="AQ10" s="318">
        <v>32087</v>
      </c>
      <c r="AR10" s="319">
        <v>131.5</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9" t="s">
        <v>504</v>
      </c>
      <c r="AL11" s="1190"/>
      <c r="AM11" s="1190"/>
      <c r="AN11" s="1191"/>
      <c r="AO11" s="317" t="s">
        <v>505</v>
      </c>
      <c r="AP11" s="317" t="s">
        <v>505</v>
      </c>
      <c r="AQ11" s="318">
        <v>3587</v>
      </c>
      <c r="AR11" s="319" t="s">
        <v>505</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9" t="s">
        <v>506</v>
      </c>
      <c r="AL12" s="1190"/>
      <c r="AM12" s="1190"/>
      <c r="AN12" s="1191"/>
      <c r="AO12" s="317" t="s">
        <v>505</v>
      </c>
      <c r="AP12" s="317" t="s">
        <v>505</v>
      </c>
      <c r="AQ12" s="318" t="s">
        <v>505</v>
      </c>
      <c r="AR12" s="319" t="s">
        <v>505</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9" t="s">
        <v>507</v>
      </c>
      <c r="AL13" s="1190"/>
      <c r="AM13" s="1190"/>
      <c r="AN13" s="1191"/>
      <c r="AO13" s="317" t="s">
        <v>505</v>
      </c>
      <c r="AP13" s="317" t="s">
        <v>505</v>
      </c>
      <c r="AQ13" s="318">
        <v>11579</v>
      </c>
      <c r="AR13" s="319" t="s">
        <v>505</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9" t="s">
        <v>508</v>
      </c>
      <c r="AL14" s="1190"/>
      <c r="AM14" s="1190"/>
      <c r="AN14" s="1191"/>
      <c r="AO14" s="317" t="s">
        <v>505</v>
      </c>
      <c r="AP14" s="317" t="s">
        <v>505</v>
      </c>
      <c r="AQ14" s="318">
        <v>4496</v>
      </c>
      <c r="AR14" s="319" t="s">
        <v>505</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2" t="s">
        <v>509</v>
      </c>
      <c r="AL15" s="1193"/>
      <c r="AM15" s="1193"/>
      <c r="AN15" s="1194"/>
      <c r="AO15" s="317">
        <v>-33468</v>
      </c>
      <c r="AP15" s="317">
        <v>-31633</v>
      </c>
      <c r="AQ15" s="318">
        <v>-17592</v>
      </c>
      <c r="AR15" s="319">
        <v>79.8</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2" t="s">
        <v>185</v>
      </c>
      <c r="AL16" s="1193"/>
      <c r="AM16" s="1193"/>
      <c r="AN16" s="1194"/>
      <c r="AO16" s="317">
        <v>513716</v>
      </c>
      <c r="AP16" s="317">
        <v>485554</v>
      </c>
      <c r="AQ16" s="318">
        <v>258255</v>
      </c>
      <c r="AR16" s="319">
        <v>88</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510</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511</v>
      </c>
      <c r="AP20" s="326" t="s">
        <v>512</v>
      </c>
      <c r="AQ20" s="327" t="s">
        <v>513</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5" t="s">
        <v>514</v>
      </c>
      <c r="AL21" s="1196"/>
      <c r="AM21" s="1196"/>
      <c r="AN21" s="1197"/>
      <c r="AO21" s="330">
        <v>41.59</v>
      </c>
      <c r="AP21" s="331">
        <v>22.75</v>
      </c>
      <c r="AQ21" s="332">
        <v>18.84</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5" t="s">
        <v>515</v>
      </c>
      <c r="AL22" s="1196"/>
      <c r="AM22" s="1196"/>
      <c r="AN22" s="1197"/>
      <c r="AO22" s="335">
        <v>98.6</v>
      </c>
      <c r="AP22" s="336">
        <v>95.6</v>
      </c>
      <c r="AQ22" s="337">
        <v>3</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516</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517</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518</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8" t="s">
        <v>497</v>
      </c>
      <c r="AP30" s="305"/>
      <c r="AQ30" s="306" t="s">
        <v>498</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99"/>
      <c r="AP31" s="311" t="s">
        <v>499</v>
      </c>
      <c r="AQ31" s="312" t="s">
        <v>500</v>
      </c>
      <c r="AR31" s="313" t="s">
        <v>501</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8" t="s">
        <v>519</v>
      </c>
      <c r="AL32" s="1179"/>
      <c r="AM32" s="1179"/>
      <c r="AN32" s="1180"/>
      <c r="AO32" s="345">
        <v>389596</v>
      </c>
      <c r="AP32" s="345">
        <v>368238</v>
      </c>
      <c r="AQ32" s="346">
        <v>146295</v>
      </c>
      <c r="AR32" s="347">
        <v>151.69999999999999</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8" t="s">
        <v>520</v>
      </c>
      <c r="AL33" s="1179"/>
      <c r="AM33" s="1179"/>
      <c r="AN33" s="1180"/>
      <c r="AO33" s="345" t="s">
        <v>505</v>
      </c>
      <c r="AP33" s="345" t="s">
        <v>505</v>
      </c>
      <c r="AQ33" s="346" t="s">
        <v>505</v>
      </c>
      <c r="AR33" s="347" t="s">
        <v>505</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8" t="s">
        <v>521</v>
      </c>
      <c r="AL34" s="1179"/>
      <c r="AM34" s="1179"/>
      <c r="AN34" s="1180"/>
      <c r="AO34" s="345" t="s">
        <v>505</v>
      </c>
      <c r="AP34" s="345" t="s">
        <v>505</v>
      </c>
      <c r="AQ34" s="346">
        <v>4</v>
      </c>
      <c r="AR34" s="347" t="s">
        <v>505</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8" t="s">
        <v>522</v>
      </c>
      <c r="AL35" s="1179"/>
      <c r="AM35" s="1179"/>
      <c r="AN35" s="1180"/>
      <c r="AO35" s="345">
        <v>49974</v>
      </c>
      <c r="AP35" s="345">
        <v>47234</v>
      </c>
      <c r="AQ35" s="346">
        <v>31593</v>
      </c>
      <c r="AR35" s="347">
        <v>49.5</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8" t="s">
        <v>523</v>
      </c>
      <c r="AL36" s="1179"/>
      <c r="AM36" s="1179"/>
      <c r="AN36" s="1180"/>
      <c r="AO36" s="345" t="s">
        <v>505</v>
      </c>
      <c r="AP36" s="345" t="s">
        <v>505</v>
      </c>
      <c r="AQ36" s="346">
        <v>3914</v>
      </c>
      <c r="AR36" s="347" t="s">
        <v>505</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8" t="s">
        <v>524</v>
      </c>
      <c r="AL37" s="1179"/>
      <c r="AM37" s="1179"/>
      <c r="AN37" s="1180"/>
      <c r="AO37" s="345">
        <v>124</v>
      </c>
      <c r="AP37" s="345">
        <v>117</v>
      </c>
      <c r="AQ37" s="346">
        <v>1348</v>
      </c>
      <c r="AR37" s="347">
        <v>-91.3</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5" t="s">
        <v>525</v>
      </c>
      <c r="AL38" s="1176"/>
      <c r="AM38" s="1176"/>
      <c r="AN38" s="1177"/>
      <c r="AO38" s="348">
        <v>27</v>
      </c>
      <c r="AP38" s="348">
        <v>26</v>
      </c>
      <c r="AQ38" s="349">
        <v>27</v>
      </c>
      <c r="AR38" s="337">
        <v>-3.7</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5" t="s">
        <v>526</v>
      </c>
      <c r="AL39" s="1176"/>
      <c r="AM39" s="1176"/>
      <c r="AN39" s="1177"/>
      <c r="AO39" s="345">
        <v>-53273</v>
      </c>
      <c r="AP39" s="345">
        <v>-50353</v>
      </c>
      <c r="AQ39" s="346">
        <v>-7201</v>
      </c>
      <c r="AR39" s="347">
        <v>599.29999999999995</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8" t="s">
        <v>527</v>
      </c>
      <c r="AL40" s="1179"/>
      <c r="AM40" s="1179"/>
      <c r="AN40" s="1180"/>
      <c r="AO40" s="345">
        <v>-310554</v>
      </c>
      <c r="AP40" s="345">
        <v>-293529</v>
      </c>
      <c r="AQ40" s="346">
        <v>-128709</v>
      </c>
      <c r="AR40" s="347">
        <v>128.1</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1" t="s">
        <v>298</v>
      </c>
      <c r="AL41" s="1182"/>
      <c r="AM41" s="1182"/>
      <c r="AN41" s="1183"/>
      <c r="AO41" s="345">
        <v>75894</v>
      </c>
      <c r="AP41" s="345">
        <v>71733</v>
      </c>
      <c r="AQ41" s="346">
        <v>47272</v>
      </c>
      <c r="AR41" s="347">
        <v>51.7</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528</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529</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530</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4" t="s">
        <v>497</v>
      </c>
      <c r="AN49" s="1186" t="s">
        <v>531</v>
      </c>
      <c r="AO49" s="1187"/>
      <c r="AP49" s="1187"/>
      <c r="AQ49" s="1187"/>
      <c r="AR49" s="1188"/>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5"/>
      <c r="AN50" s="361" t="s">
        <v>532</v>
      </c>
      <c r="AO50" s="362" t="s">
        <v>533</v>
      </c>
      <c r="AP50" s="363" t="s">
        <v>534</v>
      </c>
      <c r="AQ50" s="364" t="s">
        <v>535</v>
      </c>
      <c r="AR50" s="365" t="s">
        <v>536</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537</v>
      </c>
      <c r="AL51" s="358"/>
      <c r="AM51" s="366">
        <v>608125</v>
      </c>
      <c r="AN51" s="367">
        <v>543940</v>
      </c>
      <c r="AO51" s="368">
        <v>37.1</v>
      </c>
      <c r="AP51" s="369">
        <v>291945</v>
      </c>
      <c r="AQ51" s="370">
        <v>1.4</v>
      </c>
      <c r="AR51" s="371">
        <v>35.700000000000003</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538</v>
      </c>
      <c r="AM52" s="374">
        <v>262759</v>
      </c>
      <c r="AN52" s="375">
        <v>235026</v>
      </c>
      <c r="AO52" s="376">
        <v>37.9</v>
      </c>
      <c r="AP52" s="377">
        <v>127651</v>
      </c>
      <c r="AQ52" s="378">
        <v>-12.9</v>
      </c>
      <c r="AR52" s="379">
        <v>50.8</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539</v>
      </c>
      <c r="AL53" s="358"/>
      <c r="AM53" s="366">
        <v>803180</v>
      </c>
      <c r="AN53" s="367">
        <v>719051</v>
      </c>
      <c r="AO53" s="368">
        <v>32.200000000000003</v>
      </c>
      <c r="AP53" s="369">
        <v>291173</v>
      </c>
      <c r="AQ53" s="370">
        <v>-0.3</v>
      </c>
      <c r="AR53" s="371">
        <v>32.5</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538</v>
      </c>
      <c r="AM54" s="374">
        <v>70315</v>
      </c>
      <c r="AN54" s="375">
        <v>62950</v>
      </c>
      <c r="AO54" s="376">
        <v>-73.2</v>
      </c>
      <c r="AP54" s="377">
        <v>119071</v>
      </c>
      <c r="AQ54" s="378">
        <v>-6.7</v>
      </c>
      <c r="AR54" s="379">
        <v>-66.5</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540</v>
      </c>
      <c r="AL55" s="358"/>
      <c r="AM55" s="366">
        <v>1004672</v>
      </c>
      <c r="AN55" s="367">
        <v>901860</v>
      </c>
      <c r="AO55" s="368">
        <v>25.4</v>
      </c>
      <c r="AP55" s="369">
        <v>271581</v>
      </c>
      <c r="AQ55" s="370">
        <v>-6.7</v>
      </c>
      <c r="AR55" s="371">
        <v>32.1</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538</v>
      </c>
      <c r="AM56" s="374">
        <v>81915</v>
      </c>
      <c r="AN56" s="375">
        <v>73532</v>
      </c>
      <c r="AO56" s="376">
        <v>16.8</v>
      </c>
      <c r="AP56" s="377">
        <v>117844</v>
      </c>
      <c r="AQ56" s="378">
        <v>-1</v>
      </c>
      <c r="AR56" s="379">
        <v>17.8</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541</v>
      </c>
      <c r="AL57" s="358"/>
      <c r="AM57" s="366">
        <v>550111</v>
      </c>
      <c r="AN57" s="367">
        <v>515568</v>
      </c>
      <c r="AO57" s="368">
        <v>-42.8</v>
      </c>
      <c r="AP57" s="369">
        <v>268375</v>
      </c>
      <c r="AQ57" s="370">
        <v>-1.2</v>
      </c>
      <c r="AR57" s="371">
        <v>-41.6</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538</v>
      </c>
      <c r="AM58" s="374">
        <v>445469</v>
      </c>
      <c r="AN58" s="375">
        <v>417497</v>
      </c>
      <c r="AO58" s="376">
        <v>467.8</v>
      </c>
      <c r="AP58" s="377">
        <v>119602</v>
      </c>
      <c r="AQ58" s="378">
        <v>1.5</v>
      </c>
      <c r="AR58" s="379">
        <v>466.3</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542</v>
      </c>
      <c r="AL59" s="358"/>
      <c r="AM59" s="366">
        <v>217232</v>
      </c>
      <c r="AN59" s="367">
        <v>205323</v>
      </c>
      <c r="AO59" s="368">
        <v>-60.2</v>
      </c>
      <c r="AP59" s="369">
        <v>301035</v>
      </c>
      <c r="AQ59" s="370">
        <v>12.2</v>
      </c>
      <c r="AR59" s="371">
        <v>-72.400000000000006</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538</v>
      </c>
      <c r="AM60" s="374">
        <v>102005</v>
      </c>
      <c r="AN60" s="375">
        <v>96413</v>
      </c>
      <c r="AO60" s="376">
        <v>-76.900000000000006</v>
      </c>
      <c r="AP60" s="377">
        <v>154376</v>
      </c>
      <c r="AQ60" s="378">
        <v>29.1</v>
      </c>
      <c r="AR60" s="379">
        <v>-106</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543</v>
      </c>
      <c r="AL61" s="380"/>
      <c r="AM61" s="381">
        <v>636664</v>
      </c>
      <c r="AN61" s="382">
        <v>577148</v>
      </c>
      <c r="AO61" s="383">
        <v>-1.7</v>
      </c>
      <c r="AP61" s="384">
        <v>284822</v>
      </c>
      <c r="AQ61" s="385">
        <v>1.1000000000000001</v>
      </c>
      <c r="AR61" s="371">
        <v>-2.8</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538</v>
      </c>
      <c r="AM62" s="374">
        <v>192493</v>
      </c>
      <c r="AN62" s="375">
        <v>177084</v>
      </c>
      <c r="AO62" s="376">
        <v>74.5</v>
      </c>
      <c r="AP62" s="377">
        <v>127709</v>
      </c>
      <c r="AQ62" s="378">
        <v>2</v>
      </c>
      <c r="AR62" s="379">
        <v>72.5</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1qhYsqVkvJTJ8/Qd2Eae6OQKVHtW0B9ZmjhDKUi09bKHTGxpr0onVE7cm12/IJAan1L349nCDdu9g5mbY8L/fg==" saltValue="7zw58cbz+xRTod3VsU9Tjw=="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 right="0" top="0.39370078740157483" bottom="0.39370078740157483" header="0.19685039370078741" footer="0.19685039370078741"/>
  <pageSetup paperSize="9" scale="43" orientation="portrait"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545</v>
      </c>
    </row>
    <row r="120" spans="125:125" ht="13.5" hidden="1" customHeight="1" x14ac:dyDescent="0.15"/>
    <row r="121" spans="125:125" ht="13.5" hidden="1" customHeight="1" x14ac:dyDescent="0.15">
      <c r="DU121" s="292"/>
    </row>
  </sheetData>
  <sheetProtection algorithmName="SHA-512" hashValue="IME4JEF1/fhtJMizMYTVrFFuaI4k7eKbO4aVux5u8+W/9sqM7pR+C6JldeowGaciZGrh2HR78M8Z6oODhNdIYg==" saltValue="XdV/EOb8ww5eV0yD19J0wQ==" spinCount="100000" sheet="1" objects="1" scenarios="1"/>
  <dataConsolidate/>
  <phoneticPr fontId="2"/>
  <printOptions horizontalCentered="1"/>
  <pageMargins left="0" right="0" top="0.39370078740157483" bottom="0.39370078740157483" header="0.19685039370078741" footer="0.19685039370078741"/>
  <headerFooter>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115" zoomScaleNormal="115"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546</v>
      </c>
    </row>
  </sheetData>
  <sheetProtection algorithmName="SHA-512" hashValue="+gWUP2dNJiJB2VzF/p2CcLPYT0DHO1u19nPSx/obz29C5FBkquBQx9ISfrhs6Vh8L/hZxTQPxtqheYwgaEjlQw==" saltValue="3ldKnsguJi2pz7PgDRJ4Kg==" spinCount="100000" sheet="1" objects="1" scenarios="1"/>
  <dataConsolidate/>
  <phoneticPr fontId="2"/>
  <printOptions horizontalCentered="1"/>
  <pageMargins left="0" right="0" top="0.39370078740157483" bottom="0.39370078740157483" header="0.19685039370078741" footer="0.19685039370078741"/>
  <headerFooter>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547</v>
      </c>
      <c r="G46" s="8" t="s">
        <v>548</v>
      </c>
      <c r="H46" s="8" t="s">
        <v>549</v>
      </c>
      <c r="I46" s="8" t="s">
        <v>550</v>
      </c>
      <c r="J46" s="9" t="s">
        <v>551</v>
      </c>
    </row>
    <row r="47" spans="2:10" ht="57.75" customHeight="1" x14ac:dyDescent="0.15">
      <c r="B47" s="10"/>
      <c r="C47" s="1200" t="s">
        <v>3</v>
      </c>
      <c r="D47" s="1200"/>
      <c r="E47" s="1201"/>
      <c r="F47" s="11">
        <v>41.81</v>
      </c>
      <c r="G47" s="12">
        <v>43.52</v>
      </c>
      <c r="H47" s="12">
        <v>44.32</v>
      </c>
      <c r="I47" s="12">
        <v>45.16</v>
      </c>
      <c r="J47" s="13">
        <v>48.89</v>
      </c>
    </row>
    <row r="48" spans="2:10" ht="57.75" customHeight="1" x14ac:dyDescent="0.15">
      <c r="B48" s="14"/>
      <c r="C48" s="1202" t="s">
        <v>4</v>
      </c>
      <c r="D48" s="1202"/>
      <c r="E48" s="1203"/>
      <c r="F48" s="15">
        <v>3.01</v>
      </c>
      <c r="G48" s="16" t="s">
        <v>552</v>
      </c>
      <c r="H48" s="16">
        <v>2.41</v>
      </c>
      <c r="I48" s="16">
        <v>2.2000000000000002</v>
      </c>
      <c r="J48" s="17">
        <v>1.77</v>
      </c>
    </row>
    <row r="49" spans="2:10" ht="57.75" customHeight="1" thickBot="1" x14ac:dyDescent="0.2">
      <c r="B49" s="18"/>
      <c r="C49" s="1204" t="s">
        <v>5</v>
      </c>
      <c r="D49" s="1204"/>
      <c r="E49" s="1205"/>
      <c r="F49" s="19">
        <v>0.59</v>
      </c>
      <c r="G49" s="20" t="s">
        <v>553</v>
      </c>
      <c r="H49" s="20">
        <v>4.0999999999999996</v>
      </c>
      <c r="I49" s="20">
        <v>24.91</v>
      </c>
      <c r="J49" s="21">
        <v>4.45</v>
      </c>
    </row>
    <row r="50" spans="2:10" ht="13.5" customHeight="1" x14ac:dyDescent="0.15"/>
  </sheetData>
  <sheetProtection algorithmName="SHA-512" hashValue="eljOzkrCfHl7UThJo6+O0Fe8iPHG5EF4r3f9P64Okao2HY/QnaYOsXDWECIV33fd+3TnWxXGWHhh9ZvxQNO4pA==" saltValue="8PiWcxmkh6T1gza8eFvl2A==" spinCount="100000"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headerFooter>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2022-03-14T08:39:48Z</cp:lastPrinted>
  <dcterms:created xsi:type="dcterms:W3CDTF">2022-02-02T03:19:11Z</dcterms:created>
  <dcterms:modified xsi:type="dcterms:W3CDTF">2022-09-30T08:31:45Z</dcterms:modified>
  <cp:category/>
</cp:coreProperties>
</file>