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4\全庁共有\企画総務課\永年保存書類\財政係\A調査各種\財政比較分析表\平成30年度\"/>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CO34" i="10"/>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<sst xmlns="http://schemas.openxmlformats.org/spreadsheetml/2006/main" count="1137" uniqueCount="603">
  <si>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</si>
  <si>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</si>
  <si>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</si>
  <si>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</si>
  <si>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</si>
  <si>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</si>
  <si>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</si>
  <si>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</si>
  <si>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</si>
  <si>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</si>
  <si>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</si>
  <si>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</si>
  <si>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</si>
  <si>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</si>
  <si>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</si>
  <si>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</si>
  <si>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</si>
  <si>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</si>
  <si>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</si>
  <si>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</si>
  <si>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</si>
  <si>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</si>
  <si>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</si>
  <si>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</si>
  <si>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</si>
  <si>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</si>
  <si>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</si>
  <si>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</si>
  <si>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</si>
  <si>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</si>
  <si>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</si>
  <si>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</si>
  <si>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</si>
  <si>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</si>
  <si>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</si>
  <si>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</si>
  <si>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</si>
  <si>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</si>
  <si>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</si>
  <si>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</si>
  <si>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</si>
  <si>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</si>
  <si>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</si>
  <si>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</si>
  <si>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</si>
  <si>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</si>
  <si>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</si>
  <si>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</si>
  <si>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</si>
  <si>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</si>
  <si>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</si>
  <si>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</si>
  <si>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</si>
  <si>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</si>
  <si>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</si>
  <si>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</si>
  <si>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</si>
  <si>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</si>
  <si>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</si>
  <si>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</si>
  <si>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</si>
  <si>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</si>
  <si>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</si>
  <si>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</si>
  <si>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</si>
  <si>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</si>
  <si>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</si>
  <si>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</si>
  <si>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</si>
  <si>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</si>
  <si>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</si>
  <si>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</si>
  <si>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</si>
  <si>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</si>
  <si>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</si>
  <si>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</si>
  <si>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</si>
  <si>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</si>
  <si>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</si>
  <si>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</si>
  <si>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</si>
  <si>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</si>
  <si>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</si>
  <si>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</si>
  <si>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</si>
  <si>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</si>
  <si>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</si>
  <si>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</si>
  <si>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</si>
  <si>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</si>
  <si>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</si>
  <si>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</si>
  <si>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</si>
  <si>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</si>
  <si>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</si>
  <si>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</si>
  <si>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</si>
  <si>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</si>
  <si>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</si>
  <si>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西興部村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</si>
  <si>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</si>
  <si>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</si>
  <si>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</si>
  <si>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</si>
  <si>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</si>
  <si>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</si>
  <si>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</si>
  <si>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</si>
  <si>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</si>
  <si>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</si>
  <si>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</si>
  <si>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</si>
  <si>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</si>
  <si>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</si>
  <si>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</si>
  <si>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</si>
  <si>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</si>
  <si>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</si>
  <si>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</si>
  <si>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</si>
  <si>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</si>
  <si>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</si>
  <si>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</si>
  <si>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</si>
  <si>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</si>
  <si>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</si>
  <si>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</si>
  <si>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</si>
  <si>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</si>
  <si>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</si>
  <si>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</si>
  <si>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</si>
  <si>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</si>
  <si>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</si>
  <si>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</si>
  <si>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</si>
  <si>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</si>
  <si>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</si>
  <si>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</si>
  <si>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</si>
  <si>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</si>
  <si>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</si>
  <si>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</si>
  <si>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</si>
  <si>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</si>
  <si>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</si>
  <si>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</si>
  <si>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</si>
  <si>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</si>
  <si>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</si>
  <si>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</si>
  <si>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</si>
  <si>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</si>
  <si>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</si>
  <si>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</si>
  <si>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</si>
  <si>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</si>
  <si>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</si>
  <si>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</si>
  <si>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</si>
  <si>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</si>
  <si>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</si>
  <si>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</si>
  <si>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</si>
  <si>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</si>
  <si>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</si>
  <si>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</si>
  <si>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</si>
  <si>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</si>
  <si>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</si>
  <si>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</si>
  <si>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</si>
  <si>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</si>
  <si>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</si>
  <si>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</si>
  <si>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</si>
  <si>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</si>
  <si>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</si>
  <si>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</si>
  <si>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</si>
  <si>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</si>
  <si>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</si>
  <si>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</si>
  <si>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</si>
  <si>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</si>
  <si>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</si>
  <si>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</si>
  <si>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</si>
  <si>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</si>
  <si>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</si>
  <si>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</si>
  <si>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</si>
  <si>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</si>
  <si>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</si>
  <si>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</si>
  <si>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</si>
  <si>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</si>
  <si>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</si>
  <si>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</si>
  <si>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</si>
  <si>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</si>
  <si>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</si>
  <si>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</si>
  <si>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</si>
  <si>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</si>
  <si>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</si>
  <si>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</si>
  <si>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</si>
  <si>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</si>
  <si>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</si>
  <si>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</si>
  <si>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</si>
  <si>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</si>
  <si>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</si>
  <si>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</si>
  <si>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</si>
  <si>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北海道西興部村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</si>
  <si>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</si>
  <si>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</si>
  <si>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</si>
  <si>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</si>
  <si>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</si>
  <si>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</si>
  <si>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</si>
  <si>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</si>
  <si>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</si>
  <si>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</si>
  <si>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</si>
  <si>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</si>
  <si>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</si>
  <si>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</si>
  <si>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</si>
  <si>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</si>
  <si>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</si>
  <si>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</si>
  <si>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</si>
  <si>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</si>
  <si>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</si>
  <si>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</si>
  <si>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</si>
  <si>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</si>
  <si>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</si>
  <si>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</si>
  <si>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</si>
  <si>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</si>
  <si>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</si>
  <si>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</si>
  <si>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</si>
  <si>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</si>
  <si>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</si>
  <si>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</si>
  <si>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</si>
  <si>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</si>
  <si>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</si>
  <si>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</si>
  <si>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</si>
  <si>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</si>
  <si>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</si>
  <si>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</si>
  <si>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</si>
  <si>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</si>
  <si>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</si>
  <si>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</si>
  <si>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</si>
  <si>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</si>
  <si>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</si>
  <si>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</si>
  <si>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</si>
  <si>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</si>
  <si>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</si>
  <si>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</si>
  <si>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</si>
  <si>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</si>
  <si>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</si>
  <si>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</si>
  <si>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</si>
  <si>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</si>
  <si>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</si>
  <si>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</si>
  <si>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</si>
  <si>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</si>
  <si>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</si>
  <si>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</si>
  <si>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</si>
  <si>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</si>
  <si>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</si>
  <si>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</si>
  <si>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</si>
  <si>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</si>
  <si>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</si>
  <si>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</si>
  <si>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</si>
  <si>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</si>
  <si>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</si>
  <si>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</si>
  <si>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</si>
  <si>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</si>
  <si>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</si>
  <si>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</si>
  <si>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</si>
  <si>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</si>
  <si>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</si>
  <si>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</si>
  <si>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</si>
  <si>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</si>
  <si>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</si>
  <si>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</si>
  <si>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</si>
  <si>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</si>
  <si>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</si>
  <si>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</si>
  <si>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</si>
  <si>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</si>
  <si>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</si>
  <si>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</si>
  <si>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</si>
  <si>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</si>
  <si>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</si>
  <si>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</si>
  <si>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</si>
  <si>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</si>
  <si>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</si>
  <si>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</si>
  <si>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</si>
  <si>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</si>
  <si>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</si>
  <si>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</si>
  <si>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</si>
  <si>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</si>
  <si>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</si>
  <si>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</si>
  <si>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</si>
  <si>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</si>
  <si>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</si>
  <si>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</si>
  <si>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</si>
  <si>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</si>
  <si>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</si>
  <si>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</si>
  <si>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</si>
  <si>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</si>
  <si>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</si>
  <si>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</si>
  <si>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</si>
  <si>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</si>
  <si>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</si>
  <si>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</si>
  <si>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</si>
  <si>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</si>
  <si>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</si>
  <si>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</si>
  <si>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</si>
  <si>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</si>
  <si>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</si>
  <si>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</si>
  <si>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</si>
  <si>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</si>
  <si>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</si>
  <si>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</si>
  <si>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</si>
  <si>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</si>
  <si>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</si>
  <si>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</si>
  <si>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</si>
  <si>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</si>
  <si>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</si>
  <si>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</si>
  <si>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北海道西興部村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</si>
  <si>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</si>
  <si>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</si>
  <si>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</si>
  <si>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</si>
  <si>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</si>
  <si>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</si>
  <si>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</si>
  <si>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</si>
  <si>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</si>
  <si>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</si>
  <si>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</si>
  <si>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</si>
  <si>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</si>
  <si>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</si>
  <si>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</si>
  <si>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</si>
  <si>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</si>
  <si>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</si>
  <si>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</si>
  <si>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</si>
  <si>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</si>
  <si>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</si>
  <si>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</si>
  <si>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</si>
  <si>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</si>
  <si>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</si>
  <si>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</si>
  <si>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</si>
  <si>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</si>
  <si>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</si>
  <si>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</si>
  <si>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</si>
  <si>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</si>
  <si>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</si>
  <si>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</si>
  <si>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</si>
  <si>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</si>
  <si>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</si>
  <si>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</si>
  <si>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</si>
  <si>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</si>
  <si>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</si>
  <si>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</si>
  <si>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</si>
  <si>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</si>
  <si>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</si>
  <si>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</si>
  <si>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</si>
  <si>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</si>
  <si>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</si>
  <si>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</si>
  <si>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</si>
  <si>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</si>
  <si>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</si>
  <si>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</si>
  <si>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</si>
  <si>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</si>
  <si>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</si>
  <si>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</si>
  <si>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</si>
  <si>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</si>
  <si>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</si>
  <si>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</si>
  <si>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</si>
  <si>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</si>
  <si>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</si>
  <si>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</si>
  <si>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</si>
  <si>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</si>
  <si>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</si>
  <si>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</si>
  <si>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</si>
  <si>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</si>
  <si>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</si>
  <si>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</si>
  <si>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</si>
  <si>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</si>
  <si>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</si>
  <si>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</si>
  <si>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</si>
  <si>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</si>
  <si>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</si>
  <si>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</si>
  <si>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</si>
  <si>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</si>
  <si>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</si>
  <si>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</si>
  <si>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</si>
  <si>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</si>
  <si>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</si>
  <si>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</si>
  <si>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</si>
  <si>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</si>
  <si>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</si>
  <si>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</si>
  <si>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</si>
  <si>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</si>
  <si>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</si>
  <si>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</si>
  <si>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</si>
  <si>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</si>
  <si>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</si>
  <si>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</si>
  <si>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</si>
  <si>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</si>
  <si>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</si>
  <si>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</si>
  <si>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</si>
  <si>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</si>
  <si>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</si>
  <si>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</si>
  <si>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</si>
  <si>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</si>
  <si>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</si>
  <si>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</si>
  <si>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</si>
  <si>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</si>
  <si>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</si>
  <si>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</si>
  <si>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</si>
  <si>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</si>
  <si>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</si>
  <si>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</si>
  <si>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</si>
  <si>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</si>
  <si>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</si>
  <si>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</si>
  <si>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</si>
  <si>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</si>
  <si>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</si>
  <si>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</si>
  <si>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</si>
  <si>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</si>
  <si>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</si>
  <si>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</si>
  <si>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</si>
  <si>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</si>
  <si>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</si>
  <si>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</si>
  <si>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</si>
  <si>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</si>
  <si>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</si>
  <si>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</si>
  <si>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</si>
  <si>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</si>
  <si>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</si>
  <si>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</si>
  <si>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</si>
  <si>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</si>
  <si>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</si>
  <si>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</si>
  <si>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</si>
  <si>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</si>
  <si>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</si>
  <si>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</si>
  <si>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</si>
  <si>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</si>
  <si>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</si>
  <si>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</si>
  <si>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</si>
  <si>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</si>
  <si>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</si>
  <si>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</si>
  <si>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</si>
  <si>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</si>
  <si>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</si>
  <si>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</si>
  <si>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</si>
  <si>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</si>
  <si>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</si>
  <si>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</si>
  <si>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</si>
  <si>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</si>
  <si>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</si>
  <si>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</si>
  <si>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</si>
  <si>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</si>
  <si>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</si>
  <si>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</si>
  <si>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</si>
  <si>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</si>
  <si>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</si>
  <si>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</si>
  <si>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</si>
  <si>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</si>
  <si>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</si>
  <si>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</si>
  <si>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</si>
  <si>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</si>
  <si>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</si>
  <si>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</si>
  <si>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</si>
  <si>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</si>
  <si>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</si>
  <si>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</si>
  <si>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</si>
  <si>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</si>
  <si>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1.63</t>
  </si>
  <si>
    <t>▲ 0.19</t>
  </si>
  <si>
    <t>▲ 4.73</t>
  </si>
  <si>
    <t>一般会計</t>
  </si>
  <si>
    <t>介護保険特別会計</t>
  </si>
  <si>
    <t>国民健康保険事業特別会計</t>
  </si>
  <si>
    <t>簡易水道事業特別会計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</si>
  <si>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</si>
  <si>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</si>
  <si>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</si>
  <si>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</si>
  <si>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</si>
  <si>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</si>
  <si>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</si>
  <si>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</si>
  <si>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</si>
  <si>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オホーツク楽器工業株式会社</t>
    <rPh sb="5" eb="7">
      <t>ガッキ</t>
    </rPh>
    <rPh sb="7" eb="9">
      <t>コウギョウ</t>
    </rPh>
    <rPh sb="9" eb="11">
      <t>カブシキ</t>
    </rPh>
    <rPh sb="11" eb="13">
      <t>カイシャ</t>
    </rPh>
    <phoneticPr fontId="2"/>
  </si>
  <si>
    <t>株式会社森夢</t>
    <rPh sb="0" eb="2">
      <t>カブシキ</t>
    </rPh>
    <rPh sb="2" eb="4">
      <t>カイシャ</t>
    </rPh>
    <rPh sb="4" eb="5">
      <t>モリ</t>
    </rPh>
    <rPh sb="5" eb="6">
      <t>ユメ</t>
    </rPh>
    <phoneticPr fontId="2"/>
  </si>
  <si>
    <t>網走地方教育研修センター組合</t>
    <rPh sb="0" eb="2">
      <t>アバシリ</t>
    </rPh>
    <rPh sb="2" eb="4">
      <t>チホウ</t>
    </rPh>
    <rPh sb="4" eb="6">
      <t>キョウイク</t>
    </rPh>
    <rPh sb="6" eb="8">
      <t>ケンシュウ</t>
    </rPh>
    <rPh sb="12" eb="14">
      <t>クミアイ</t>
    </rPh>
    <phoneticPr fontId="2"/>
  </si>
  <si>
    <t>紋別地区消防組合</t>
    <rPh sb="0" eb="2">
      <t>モンベツ</t>
    </rPh>
    <rPh sb="2" eb="4">
      <t>チク</t>
    </rPh>
    <rPh sb="4" eb="6">
      <t>ショウボウ</t>
    </rPh>
    <rPh sb="6" eb="8">
      <t>クミアイ</t>
    </rPh>
    <phoneticPr fontId="2"/>
  </si>
  <si>
    <t>西紋別地区環境衛生施設組合</t>
    <rPh sb="0" eb="1">
      <t>ニシ</t>
    </rPh>
    <rPh sb="1" eb="3">
      <t>モンベツ</t>
    </rPh>
    <rPh sb="3" eb="5">
      <t>チク</t>
    </rPh>
    <rPh sb="5" eb="7">
      <t>カンキョウ</t>
    </rPh>
    <rPh sb="7" eb="9">
      <t>エイセイ</t>
    </rPh>
    <rPh sb="9" eb="11">
      <t>シセツ</t>
    </rPh>
    <rPh sb="11" eb="13">
      <t>クミアイ</t>
    </rPh>
    <phoneticPr fontId="2"/>
  </si>
  <si>
    <t>広域紋別病院企業団</t>
    <rPh sb="0" eb="2">
      <t>コウイキ</t>
    </rPh>
    <rPh sb="2" eb="4">
      <t>モンベツ</t>
    </rPh>
    <rPh sb="4" eb="6">
      <t>ビョウイン</t>
    </rPh>
    <rPh sb="6" eb="8">
      <t>キギョウ</t>
    </rPh>
    <rPh sb="8" eb="9">
      <t>ダン</t>
    </rPh>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</si>
  <si>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</si>
  <si>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</si>
  <si>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</si>
  <si>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</si>
  <si>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</si>
  <si>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</si>
  <si>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</si>
  <si>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</si>
  <si>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</si>
  <si>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　　Ｈ23～25年度までに実施してきた大規模事業の実施に伴う過疎債の発行により多額となっていますが、地方交付税の公債費に算入される見込額と、減債基金をはじめとする基金の保有により、結果的に算定されない状況となっています。
実質公債費比率　　H23～25年度までに実施してきた大規模事業の実施に伴う過疎債の発行に加え、下水道施設整備及び簡易水道施設の更新事業における地方債発行により繰出金も多額となっています。平成18年度をピークに減少がしているものの、H29～30年度に大規模事業を実施したため今後は一時的に上昇する見込みであるが、その後は新規発行地方債の抑制に努めていきます。</t>
    <rPh sb="248" eb="250">
      <t>ジッシ</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</si>
  <si>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</si>
  <si>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</si>
  <si>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</si>
  <si>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本村は、将来負担比率において、基金などの充当可能財源等が将来負担額を大きく上回っており、健全な財政状況を保っています。
　また、有形固定資産減価償却率においては、全国平均や北海道平均と比べると、高い数値となっており、今後は公共施設等の長寿命化計画に基づき、施設の維持管理を適切に進めていきます。</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</si>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</sst>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291945</c:v>
                </c:pt>
                <c:pt idx="3">
                  <c:v>291173</c:v>
                </c:pt>
                <c:pt idx="4">
                  <c:v>271581</c:v>
                </c:pt>
              </c:numCache>
            </c:numRef>
          </c:val>
          <c:smooth val="0"/>
          <c:extLst>
            <c:ext xmlns:c16="http://schemas.microsoft.com/office/drawing/2014/chart" uri="{C3380CC4-5D6E-409C-BE32-E72D297353CC}">
              <c16:uniqueId val="{00000000-C742-4A29-AAD6-64CF172986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558410</c:v>
                </c:pt>
                <c:pt idx="1">
                  <c:v>396841</c:v>
                </c:pt>
                <c:pt idx="2">
                  <c:v>543940</c:v>
                </c:pt>
                <c:pt idx="3">
                  <c:v>719051</c:v>
                </c:pt>
                <c:pt idx="4">
                  <c:v>901860</c:v>
                </c:pt>
              </c:numCache>
            </c:numRef>
          </c:val>
          <c:smooth val="0"/>
          <c:extLst>
            <c:ext xmlns:c16="http://schemas.microsoft.com/office/drawing/2014/chart" uri="{C3380CC4-5D6E-409C-BE32-E72D297353CC}">
              <c16:uniqueId val="{00000001-C742-4A29-AAD6-64CF172986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3.35</c:v>
                </c:pt>
                <c:pt idx="1">
                  <c:v>2.38</c:v>
                </c:pt>
                <c:pt idx="2">
                  <c:v>3.01</c:v>
                </c:pt>
                <c:pt idx="3">
                  <c:v>-1.63</c:v>
                </c:pt>
                <c:pt idx="4">
                  <c:v>2.41</c:v>
                </c:pt>
              </c:numCache>
            </c:numRef>
          </c:val>
          <c:extLst>
            <c:ext xmlns:c16="http://schemas.microsoft.com/office/drawing/2014/chart" uri="{C3380CC4-5D6E-409C-BE32-E72D297353CC}">
              <c16:uniqueId val="{00000000-99AE-4CEE-A4AC-9445EF4893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35.92</c:v>
                </c:pt>
                <c:pt idx="1">
                  <c:v>40.380000000000003</c:v>
                </c:pt>
                <c:pt idx="2">
                  <c:v>41.81</c:v>
                </c:pt>
                <c:pt idx="3">
                  <c:v>43.52</c:v>
                </c:pt>
                <c:pt idx="4">
                  <c:v>44.32</c:v>
                </c:pt>
              </c:numCache>
            </c:numRef>
          </c:val>
          <c:extLst>
            <c:ext xmlns:c16="http://schemas.microsoft.com/office/drawing/2014/chart" uri="{C3380CC4-5D6E-409C-BE32-E72D297353CC}">
              <c16:uniqueId val="{00000001-99AE-4CEE-A4AC-9445EF4893A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-0.19</c:v>
                </c:pt>
                <c:pt idx="1">
                  <c:v>6.17</c:v>
                </c:pt>
                <c:pt idx="2">
                  <c:v>0.59</c:v>
                </c:pt>
                <c:pt idx="3">
                  <c:v>-4.7300000000000004</c:v>
                </c:pt>
                <c:pt idx="4">
                  <c:v>4.0999999999999996</c:v>
                </c:pt>
              </c:numCache>
            </c:numRef>
          </c:val>
          <c:smooth val="0"/>
          <c:extLst>
            <c:ext xmlns:c16="http://schemas.microsoft.com/office/drawing/2014/chart" uri="{C3380CC4-5D6E-409C-BE32-E72D297353CC}">
              <c16:uniqueId val="{00000002-99AE-4CEE-A4AC-9445EF4893A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A5B-43C6-B595-9B4D2CC8E6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5B-43C6-B595-9B4D2CC8E69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A5B-43C6-B595-9B4D2CC8E69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A5B-43C6-B595-9B4D2CC8E69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A5B-43C6-B595-9B4D2CC8E69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0.05</c:v>
                </c:pt>
                <c:pt idx="4">
                  <c:v>#N/A</c:v>
                </c:pt>
                <c:pt idx="5">
                  <c:v>0.04</c:v>
                </c:pt>
                <c:pt idx="6">
                  <c:v>#N/A</c:v>
                </c:pt>
                <c:pt idx="7">
                  <c:v>0.05</c:v>
                </c:pt>
                <c:pt idx="8">
                  <c:v>#N/A</c:v>
                </c:pt>
                <c:pt idx="9">
                  <c:v>0.03</c:v>
                </c:pt>
              </c:numCache>
            </c:numRef>
          </c:val>
          <c:extLst>
            <c:ext xmlns:c16="http://schemas.microsoft.com/office/drawing/2014/chart" uri="{C3380CC4-5D6E-409C-BE32-E72D297353CC}">
              <c16:uniqueId val="{00000005-EA5B-43C6-B595-9B4D2CC8E69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0.08</c:v>
                </c:pt>
                <c:pt idx="2">
                  <c:v>#N/A</c:v>
                </c:pt>
                <c:pt idx="3">
                  <c:v>0.09</c:v>
                </c:pt>
                <c:pt idx="4">
                  <c:v>#N/A</c:v>
                </c:pt>
                <c:pt idx="5">
                  <c:v>0.05</c:v>
                </c:pt>
                <c:pt idx="6">
                  <c:v>#N/A</c:v>
                </c:pt>
                <c:pt idx="7">
                  <c:v>0.03</c:v>
                </c:pt>
                <c:pt idx="8">
                  <c:v>#N/A</c:v>
                </c:pt>
                <c:pt idx="9">
                  <c:v>0.05</c:v>
                </c:pt>
              </c:numCache>
            </c:numRef>
          </c:val>
          <c:extLst>
            <c:ext xmlns:c16="http://schemas.microsoft.com/office/drawing/2014/chart" uri="{C3380CC4-5D6E-409C-BE32-E72D297353CC}">
              <c16:uniqueId val="{00000006-EA5B-43C6-B595-9B4D2CC8E69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c:v>
                </c:pt>
                <c:pt idx="2">
                  <c:v>#N/A</c:v>
                </c:pt>
                <c:pt idx="3">
                  <c:v>0.67</c:v>
                </c:pt>
                <c:pt idx="4">
                  <c:v>#N/A</c:v>
                </c:pt>
                <c:pt idx="5">
                  <c:v>0.4</c:v>
                </c:pt>
                <c:pt idx="6">
                  <c:v>#N/A</c:v>
                </c:pt>
                <c:pt idx="7">
                  <c:v>0.73</c:v>
                </c:pt>
                <c:pt idx="8">
                  <c:v>#N/A</c:v>
                </c:pt>
                <c:pt idx="9">
                  <c:v>0.44</c:v>
                </c:pt>
              </c:numCache>
            </c:numRef>
          </c:val>
          <c:extLst>
            <c:ext xmlns:c16="http://schemas.microsoft.com/office/drawing/2014/chart" uri="{C3380CC4-5D6E-409C-BE32-E72D297353CC}">
              <c16:uniqueId val="{00000007-EA5B-43C6-B595-9B4D2CC8E69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1.05</c:v>
                </c:pt>
                <c:pt idx="2">
                  <c:v>#N/A</c:v>
                </c:pt>
                <c:pt idx="3">
                  <c:v>1.52</c:v>
                </c:pt>
                <c:pt idx="4">
                  <c:v>#N/A</c:v>
                </c:pt>
                <c:pt idx="5">
                  <c:v>1.41</c:v>
                </c:pt>
                <c:pt idx="6">
                  <c:v>#N/A</c:v>
                </c:pt>
                <c:pt idx="7">
                  <c:v>1.24</c:v>
                </c:pt>
                <c:pt idx="8">
                  <c:v>#N/A</c:v>
                </c:pt>
                <c:pt idx="9">
                  <c:v>1.35</c:v>
                </c:pt>
              </c:numCache>
            </c:numRef>
          </c:val>
          <c:extLst>
            <c:ext xmlns:c16="http://schemas.microsoft.com/office/drawing/2014/chart" uri="{C3380CC4-5D6E-409C-BE32-E72D297353CC}">
              <c16:uniqueId val="{00000008-EA5B-43C6-B595-9B4D2CC8E69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3.34</c:v>
                </c:pt>
                <c:pt idx="2">
                  <c:v>#N/A</c:v>
                </c:pt>
                <c:pt idx="3">
                  <c:v>2.38</c:v>
                </c:pt>
                <c:pt idx="4">
                  <c:v>#N/A</c:v>
                </c:pt>
                <c:pt idx="5">
                  <c:v>3</c:v>
                </c:pt>
                <c:pt idx="6">
                  <c:v>1.63</c:v>
                </c:pt>
                <c:pt idx="7">
                  <c:v>#N/A</c:v>
                </c:pt>
                <c:pt idx="8">
                  <c:v>#N/A</c:v>
                </c:pt>
                <c:pt idx="9">
                  <c:v>2.41</c:v>
                </c:pt>
              </c:numCache>
            </c:numRef>
          </c:val>
          <c:extLst>
            <c:ext xmlns:c16="http://schemas.microsoft.com/office/drawing/2014/chart" uri="{C3380CC4-5D6E-409C-BE32-E72D297353CC}">
              <c16:uniqueId val="{00000009-EA5B-43C6-B595-9B4D2CC8E6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334</c:v>
                </c:pt>
                <c:pt idx="5">
                  <c:v>370</c:v>
                </c:pt>
                <c:pt idx="8">
                  <c:v>360</c:v>
                </c:pt>
                <c:pt idx="11">
                  <c:v>385</c:v>
                </c:pt>
                <c:pt idx="14">
                  <c:v>391</c:v>
                </c:pt>
              </c:numCache>
            </c:numRef>
          </c:val>
          <c:extLst>
            <c:ext xmlns:c16="http://schemas.microsoft.com/office/drawing/2014/chart" uri="{C3380CC4-5D6E-409C-BE32-E72D297353CC}">
              <c16:uniqueId val="{00000000-0101-4501-BA0C-3DDBB71CA8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01-4501-BA0C-3DDBB71CA8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7</c:v>
                </c:pt>
                <c:pt idx="12">
                  <c:v>3</c:v>
                </c:pt>
              </c:numCache>
            </c:numRef>
          </c:val>
          <c:extLst>
            <c:ext xmlns:c16="http://schemas.microsoft.com/office/drawing/2014/chart" uri="{C3380CC4-5D6E-409C-BE32-E72D297353CC}">
              <c16:uniqueId val="{00000002-0101-4501-BA0C-3DDBB71CA8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01-4501-BA0C-3DDBB71CA8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71</c:v>
                </c:pt>
                <c:pt idx="3">
                  <c:v>72</c:v>
                </c:pt>
                <c:pt idx="6">
                  <c:v>73</c:v>
                </c:pt>
                <c:pt idx="9">
                  <c:v>74</c:v>
                </c:pt>
                <c:pt idx="12">
                  <c:v>75</c:v>
                </c:pt>
              </c:numCache>
            </c:numRef>
          </c:val>
          <c:extLst>
            <c:ext xmlns:c16="http://schemas.microsoft.com/office/drawing/2014/chart" uri="{C3380CC4-5D6E-409C-BE32-E72D297353CC}">
              <c16:uniqueId val="{00000004-0101-4501-BA0C-3DDBB71CA8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01-4501-BA0C-3DDBB71CA8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01-4501-BA0C-3DDBB71CA8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385</c:v>
                </c:pt>
                <c:pt idx="3">
                  <c:v>440</c:v>
                </c:pt>
                <c:pt idx="6">
                  <c:v>456</c:v>
                </c:pt>
                <c:pt idx="9">
                  <c:v>500</c:v>
                </c:pt>
                <c:pt idx="12">
                  <c:v>494</c:v>
                </c:pt>
              </c:numCache>
            </c:numRef>
          </c:val>
          <c:extLst>
            <c:ext xmlns:c16="http://schemas.microsoft.com/office/drawing/2014/chart" uri="{C3380CC4-5D6E-409C-BE32-E72D297353CC}">
              <c16:uniqueId val="{00000007-0101-4501-BA0C-3DDBB71CA8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123</c:v>
                </c:pt>
                <c:pt idx="2">
                  <c:v>#N/A</c:v>
                </c:pt>
                <c:pt idx="3">
                  <c:v>#N/A</c:v>
                </c:pt>
                <c:pt idx="4">
                  <c:v>143</c:v>
                </c:pt>
                <c:pt idx="5">
                  <c:v>#N/A</c:v>
                </c:pt>
                <c:pt idx="6">
                  <c:v>#N/A</c:v>
                </c:pt>
                <c:pt idx="7">
                  <c:v>170</c:v>
                </c:pt>
                <c:pt idx="8">
                  <c:v>#N/A</c:v>
                </c:pt>
                <c:pt idx="9">
                  <c:v>#N/A</c:v>
                </c:pt>
                <c:pt idx="10">
                  <c:v>196</c:v>
                </c:pt>
                <c:pt idx="11">
                  <c:v>#N/A</c:v>
                </c:pt>
                <c:pt idx="12">
                  <c:v>#N/A</c:v>
                </c:pt>
                <c:pt idx="13">
                  <c:v>181</c:v>
                </c:pt>
                <c:pt idx="14">
                  <c:v>#N/A</c:v>
                </c:pt>
              </c:numCache>
            </c:numRef>
          </c:val>
          <c:smooth val="0"/>
          <c:extLst>
            <c:ext xmlns:c16="http://schemas.microsoft.com/office/drawing/2014/chart" uri="{C3380CC4-5D6E-409C-BE32-E72D297353CC}">
              <c16:uniqueId val="{00000008-0101-4501-BA0C-3DDBB71CA8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3135</c:v>
                </c:pt>
                <c:pt idx="5">
                  <c:v>3063</c:v>
                </c:pt>
                <c:pt idx="8">
                  <c:v>2964</c:v>
                </c:pt>
                <c:pt idx="11">
                  <c:v>3012</c:v>
                </c:pt>
                <c:pt idx="14">
                  <c:v>3264</c:v>
                </c:pt>
              </c:numCache>
            </c:numRef>
          </c:val>
          <c:extLst>
            <c:ext xmlns:c16="http://schemas.microsoft.com/office/drawing/2014/chart" uri="{C3380CC4-5D6E-409C-BE32-E72D297353CC}">
              <c16:uniqueId val="{00000000-C900-44B0-B8A2-FFA3DE5F0B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706</c:v>
                </c:pt>
                <c:pt idx="5">
                  <c:v>656</c:v>
                </c:pt>
                <c:pt idx="8">
                  <c:v>668</c:v>
                </c:pt>
                <c:pt idx="11">
                  <c:v>550</c:v>
                </c:pt>
                <c:pt idx="14">
                  <c:v>504</c:v>
                </c:pt>
              </c:numCache>
            </c:numRef>
          </c:val>
          <c:extLst>
            <c:ext xmlns:c16="http://schemas.microsoft.com/office/drawing/2014/chart" uri="{C3380CC4-5D6E-409C-BE32-E72D297353CC}">
              <c16:uniqueId val="{00000001-C900-44B0-B8A2-FFA3DE5F0B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3859</c:v>
                </c:pt>
                <c:pt idx="5">
                  <c:v>3905</c:v>
                </c:pt>
                <c:pt idx="8">
                  <c:v>3813</c:v>
                </c:pt>
                <c:pt idx="11">
                  <c:v>3563</c:v>
                </c:pt>
                <c:pt idx="14">
                  <c:v>3200</c:v>
                </c:pt>
              </c:numCache>
            </c:numRef>
          </c:val>
          <c:extLst>
            <c:ext xmlns:c16="http://schemas.microsoft.com/office/drawing/2014/chart" uri="{C3380CC4-5D6E-409C-BE32-E72D297353CC}">
              <c16:uniqueId val="{00000002-C900-44B0-B8A2-FFA3DE5F0B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00-44B0-B8A2-FFA3DE5F0B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00-44B0-B8A2-FFA3DE5F0B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5-C900-44B0-B8A2-FFA3DE5F0B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431</c:v>
                </c:pt>
                <c:pt idx="3">
                  <c:v>530</c:v>
                </c:pt>
                <c:pt idx="6">
                  <c:v>1036</c:v>
                </c:pt>
                <c:pt idx="9">
                  <c:v>305</c:v>
                </c:pt>
                <c:pt idx="12">
                  <c:v>228</c:v>
                </c:pt>
              </c:numCache>
            </c:numRef>
          </c:val>
          <c:extLst>
            <c:ext xmlns:c16="http://schemas.microsoft.com/office/drawing/2014/chart" uri="{C3380CC4-5D6E-409C-BE32-E72D297353CC}">
              <c16:uniqueId val="{00000006-C900-44B0-B8A2-FFA3DE5F0B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c:v>
                </c:pt>
                <c:pt idx="3">
                  <c:v>25</c:v>
                </c:pt>
                <c:pt idx="6">
                  <c:v>23</c:v>
                </c:pt>
                <c:pt idx="9">
                  <c:v>21</c:v>
                </c:pt>
                <c:pt idx="12">
                  <c:v>19</c:v>
                </c:pt>
              </c:numCache>
            </c:numRef>
          </c:val>
          <c:extLst>
            <c:ext xmlns:c16="http://schemas.microsoft.com/office/drawing/2014/chart" uri="{C3380CC4-5D6E-409C-BE32-E72D297353CC}">
              <c16:uniqueId val="{00000007-C900-44B0-B8A2-FFA3DE5F0B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727</c:v>
                </c:pt>
                <c:pt idx="3">
                  <c:v>685</c:v>
                </c:pt>
                <c:pt idx="6">
                  <c:v>651</c:v>
                </c:pt>
                <c:pt idx="9">
                  <c:v>668</c:v>
                </c:pt>
                <c:pt idx="12">
                  <c:v>610</c:v>
                </c:pt>
              </c:numCache>
            </c:numRef>
          </c:val>
          <c:extLst>
            <c:ext xmlns:c16="http://schemas.microsoft.com/office/drawing/2014/chart" uri="{C3380CC4-5D6E-409C-BE32-E72D297353CC}">
              <c16:uniqueId val="{00000008-C900-44B0-B8A2-FFA3DE5F0B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900-44B0-B8A2-FFA3DE5F0B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4232</c:v>
                </c:pt>
                <c:pt idx="3">
                  <c:v>4035</c:v>
                </c:pt>
                <c:pt idx="6">
                  <c:v>3923</c:v>
                </c:pt>
                <c:pt idx="9">
                  <c:v>4013</c:v>
                </c:pt>
                <c:pt idx="12">
                  <c:v>4356</c:v>
                </c:pt>
              </c:numCache>
            </c:numRef>
          </c:val>
          <c:extLst>
            <c:ext xmlns:c16="http://schemas.microsoft.com/office/drawing/2014/chart" uri="{C3380CC4-5D6E-409C-BE32-E72D297353CC}">
              <c16:uniqueId val="{0000000A-C900-44B0-B8A2-FFA3DE5F0B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900-44B0-B8A2-FFA3DE5F0B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616</c:v>
                </c:pt>
                <c:pt idx="1">
                  <c:v>616</c:v>
                </c:pt>
                <c:pt idx="2">
                  <c:v>617</c:v>
                </c:pt>
              </c:numCache>
            </c:numRef>
          </c:val>
          <c:extLst>
            <c:ext xmlns:c16="http://schemas.microsoft.com/office/drawing/2014/chart" uri="{C3380CC4-5D6E-409C-BE32-E72D297353CC}">
              <c16:uniqueId val="{00000000-C348-4513-A242-EA788F10F3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1204</c:v>
                </c:pt>
                <c:pt idx="1">
                  <c:v>1036</c:v>
                </c:pt>
                <c:pt idx="2">
                  <c:v>848</c:v>
                </c:pt>
              </c:numCache>
            </c:numRef>
          </c:val>
          <c:extLst>
            <c:ext xmlns:c16="http://schemas.microsoft.com/office/drawing/2014/chart" uri="{C3380CC4-5D6E-409C-BE32-E72D297353CC}">
              <c16:uniqueId val="{00000001-C348-4513-A242-EA788F10F3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1962</c:v>
                </c:pt>
                <c:pt idx="1">
                  <c:v>1879</c:v>
                </c:pt>
                <c:pt idx="2">
                  <c:v>1701</c:v>
                </c:pt>
              </c:numCache>
            </c:numRef>
          </c:val>
          <c:extLst>
            <c:ext xmlns:c16="http://schemas.microsoft.com/office/drawing/2014/chart" uri="{C3380CC4-5D6E-409C-BE32-E72D297353CC}">
              <c16:uniqueId val="{00000002-C348-4513-A242-EA788F10F3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{9A1B090B-08AA-4A24-9D59-0C7BEEDBBC3A}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6A3-48FA-8BD4-830A408674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{12A0F44C-BF8C-4B42-99F1-AAE1D610E688}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A3-48FA-8BD4-830A408674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{6502B03C-BEB8-451B-A0C4-3282FBB7AD33}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A3-48FA-8BD4-830A408674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{3A8355C3-1A39-4593-9805-CA8F4AB37D75}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A3-48FA-8BD4-830A408674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{F6473A0B-DA47-4093-BF47-88EED5560E7B}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A3-48FA-8BD4-830A4086748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{E2E3CCBC-9C9C-4959-B89F-250828148219}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6A3-48FA-8BD4-830A4086748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{C01250A9-3A2B-4674-A606-BC9B95D1AFDA}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6A3-48FA-8BD4-830A4086748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{DAC67CE7-8DCA-41BC-BC5C-64E4368060D8}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6A3-48FA-8BD4-830A4086748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{3D86F468-FE79-4795-87CD-4A2DD155FE91}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6A3-48FA-8BD4-830A408674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67.3</c:v>
                </c:pt>
                <c:pt idx="16">
                  <c:v>59.6</c:v>
                </c:pt>
                <c:pt idx="24">
                  <c:v>60.3</c:v>
                </c:pt>
                <c:pt idx="32">
                  <c:v>62.2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6A3-48FA-8BD4-830A408674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{CCB84B1B-D6BF-4F76-B20C-B5CC9C464D3B}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6A3-48FA-8BD4-830A4086748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{C182DA5B-3FAE-41A2-8233-C686B5A3BA5A}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A3-48FA-8BD4-830A408674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{E12FD954-372D-458F-83B1-F64D03579D00}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A3-48FA-8BD4-830A408674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{056EE37E-1625-4968-A4E0-4E4A7B1F57BF}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A3-48FA-8BD4-830A408674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{9B19AB3D-E1F5-4A0C-BC17-E5D510BDA41B}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A3-48FA-8BD4-830A4086748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{28D12F88-93C9-4819-A94E-A2D5C2C60387}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6A3-48FA-8BD4-830A4086748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{16957A9E-42FC-42C3-972E-049DBF83309E}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6A3-48FA-8BD4-830A4086748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{0CB31DEE-6555-4561-9D28-83B02DCC3924}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6A3-48FA-8BD4-830A4086748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{A610D2AC-1CCD-405A-A7DD-D90DC4EDAF8C}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6A3-48FA-8BD4-830A408674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B6A3-48FA-8BD4-830A4086748D}"/>
            </c:ext>
          </c:extLst>
        </c:ser>
        <c:dLbls>
          <c:showLegendKey val="0"/>
          <c:showVal val="1"/>
          <c:showCatName val="0"/>
          <c:showSerName val="0"/>
          <c:showPercent val="0"/>
          <c:showBubbleSize val="0"/>
        </c:dLbls>
        <c:axId val="46179840"/>
        <c:axId val="46181760"/>
      </c:scatterChart>
      <c:valAx>
        <c:axId val="4617984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{CD5A0DC2-F038-481E-8824-A01C42F299D6}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584-457C-88A8-8F4CC2ABB0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{656393BA-7FB8-4ACC-A1EB-4EA99DD741A9}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84-457C-88A8-8F4CC2ABB0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{F82DDE8B-A351-47DC-A0B3-B1AD2B7393B7}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84-457C-88A8-8F4CC2ABB0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{822A243E-17C0-4E0E-B07F-FB6AFA519B1D}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84-457C-88A8-8F4CC2ABB0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{8EF3AC0C-3B77-4998-A2D3-79694DAC7316}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84-457C-88A8-8F4CC2ABB00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{17CEA09C-6810-4D7A-AAF2-2BFF76F8B9F7}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584-457C-88A8-8F4CC2ABB00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{563E202F-3AB9-49D9-90F2-807DB88DA219}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584-457C-88A8-8F4CC2ABB00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{609ACB9A-E845-4B34-863F-2596E1659BA2}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584-457C-88A8-8F4CC2ABB00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{1E92FFBB-2802-4057-AD94-9365616934D5}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584-457C-88A8-8F4CC2ABB0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10.6</c:v>
                </c:pt>
                <c:pt idx="16">
                  <c:v>12.4</c:v>
                </c:pt>
                <c:pt idx="24">
                  <c:v>14.9</c:v>
                </c:pt>
                <c:pt idx="32">
                  <c:v>16.7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584-457C-88A8-8F4CC2ABB0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{27EF54A2-4F2E-4193-A07C-CCC27DF6B637}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584-457C-88A8-8F4CC2ABB0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{0CC8A190-9A45-4B2E-A183-2A238F1B2DD7}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84-457C-88A8-8F4CC2ABB0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{4146D5F3-A7AF-429C-949E-AB0EEED8B0BF}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84-457C-88A8-8F4CC2ABB0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{0BC23D17-1C6F-4A49-813C-85BB9DAE7CE0}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84-457C-88A8-8F4CC2ABB0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{18CDB530-2413-452F-87FB-866D3CC7A6C3}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84-457C-88A8-8F4CC2ABB00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{8B5A264A-4ADD-4E20-B955-EF856AFE3985}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584-457C-88A8-8F4CC2ABB00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{A3F37E52-47B0-4036-90BB-9B506EA596C9}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584-457C-88A8-8F4CC2ABB004}"/>
                </c:ext>
              </c:extLst>
            </c:dLbl>
            <c:dLbl>
              <c:idx val="24"/>
              <c:layout>
                <c:manualLayout>
                  <c:x val="-4.5160355153971203E-2"/>
                  <c:y val="-4.349592131553585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{83238595-59CF-41A4-8B70-89F09F5F7A55}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584-457C-88A8-8F4CC2ABB004}"/>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{8163606E-BF07-457D-9CA5-220AA3682E55}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584-457C-88A8-8F4CC2ABB0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584-457C-88A8-8F4CC2ABB004}"/>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b="0" i="0" baseline="0">
              <a:solidFill>
                <a:schemeClr val="dk1"/>
              </a:solidFill>
              <a:effectLst/>
              <a:latin typeface="+mn-lt"/>
              <a:ea typeface="+mn-ea"/>
              <a:cs typeface="+mn-cs"/>
            </a:rPr>
            <a:t>公債費（元利償還金）の額は、なお高い水準にあるが、公債費のうち過疎債の割合が非常に高いこともあり、普通交付税の基準財政需要額の公債費に算入される額も比例して増減している。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chemeClr val="dk1"/>
              </a:solidFill>
              <a:effectLst/>
              <a:latin typeface="+mn-lt"/>
              <a:ea typeface="+mn-ea"/>
              <a:cs typeface="+mn-cs"/>
            </a:rPr>
            <a:t>H30</a:t>
          </a:r>
          <a:r>
            <a:rPr kumimoji="1" lang="ja-JP" altLang="en-US" sz="800">
              <a:solidFill>
                <a:schemeClr val="dk1"/>
              </a:solidFill>
              <a:effectLst/>
              <a:latin typeface="+mn-lt"/>
              <a:ea typeface="+mn-ea"/>
              <a:cs typeface="+mn-cs"/>
            </a:rPr>
            <a:t>年度は</a:t>
          </a:r>
          <a:r>
            <a:rPr kumimoji="1" lang="ja-JP" altLang="ja-JP" sz="800">
              <a:solidFill>
                <a:schemeClr val="dk1"/>
              </a:solidFill>
              <a:effectLst/>
              <a:latin typeface="+mn-lt"/>
              <a:ea typeface="+mn-ea"/>
              <a:cs typeface="+mn-cs"/>
            </a:rPr>
            <a:t>償還のため</a:t>
          </a:r>
          <a:r>
            <a:rPr kumimoji="1" lang="en-US" altLang="ja-JP" sz="800">
              <a:solidFill>
                <a:schemeClr val="dk1"/>
              </a:solidFill>
              <a:effectLst/>
              <a:latin typeface="+mn-lt"/>
              <a:ea typeface="+mn-ea"/>
              <a:cs typeface="+mn-cs"/>
            </a:rPr>
            <a:t>168</a:t>
          </a:r>
          <a:r>
            <a:rPr kumimoji="1" lang="ja-JP" altLang="ja-JP" sz="800">
              <a:solidFill>
                <a:schemeClr val="dk1"/>
              </a:solidFill>
              <a:effectLst/>
              <a:latin typeface="+mn-lt"/>
              <a:ea typeface="+mn-ea"/>
              <a:cs typeface="+mn-cs"/>
            </a:rPr>
            <a:t>百万円を取り崩し</a:t>
          </a:r>
          <a:r>
            <a:rPr kumimoji="1" lang="ja-JP" altLang="en-US" sz="800">
              <a:solidFill>
                <a:schemeClr val="dk1"/>
              </a:solidFill>
              <a:effectLst/>
              <a:latin typeface="+mn-lt"/>
              <a:ea typeface="+mn-ea"/>
              <a:cs typeface="+mn-cs"/>
            </a:rPr>
            <a:t>ている。</a:t>
          </a:r>
          <a:endParaRPr lang="ja-JP" altLang="ja-JP" sz="800">
            <a:effectLst/>
          </a:endParaRPr>
        </a:p>
        <a:p>
          <a:r>
            <a:rPr kumimoji="1" lang="ja-JP" altLang="ja-JP" sz="80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経済事情の変動等により財源が著しく不足する場合において、当該不足額を埋めるための財源や事業遂行のための不足財源に充てる。</a:t>
          </a:r>
          <a:r>
            <a:rPr kumimoji="1" lang="ja-JP" altLang="en-US" sz="800" b="0" i="0" baseline="0">
              <a:solidFill>
                <a:schemeClr val="dk1"/>
              </a:solidFill>
              <a:effectLst/>
              <a:latin typeface="+mn-lt"/>
              <a:ea typeface="+mn-ea"/>
              <a:cs typeface="+mn-cs"/>
            </a:rPr>
            <a:t>Ｒ</a:t>
          </a:r>
          <a:r>
            <a:rPr kumimoji="1" lang="ja-JP" altLang="ja-JP" sz="800">
              <a:solidFill>
                <a:schemeClr val="dk1"/>
              </a:solidFill>
              <a:effectLst/>
              <a:latin typeface="+mn-lt"/>
              <a:ea typeface="+mn-ea"/>
              <a:cs typeface="+mn-cs"/>
            </a:rPr>
            <a:t>４年度～５年度に地方債償還のピークを迎えるため、それに備え計画的に積立及び取崩しを行う。</a:t>
          </a:r>
          <a:endParaRPr lang="ja-JP" altLang="ja-JP" sz="8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b="0" i="0" baseline="0">
              <a:solidFill>
                <a:schemeClr val="dk1"/>
              </a:solidFill>
              <a:effectLst/>
              <a:latin typeface="+mn-lt"/>
              <a:ea typeface="+mn-ea"/>
              <a:cs typeface="+mn-cs"/>
            </a:rPr>
            <a:t>一般会計等に係る地方債残高はなお高い水準にあるが、地方債残高のうち、過疎債の割合が高いことから基準財政需要額の算入が見込めることと、減債基金をはじめとする充当可能基金が確保できていることから、将来負担比率は算定されない状況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北海道西興部村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財政調整基金においては、積立利子を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万円積み立てた一方、減債基金は償還のため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百万円取崩し、特定目的基金においては各種事業遂行のため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経済事情の変動等により財源が著しく不足する場合において、当該不足額を埋めるための財源や事業遂行のための不足財源に充てる。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①公共施設整備基金・・・公共施設整備の財源に充てるとき。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経済事情等の変動により著しく財源が不足する場合において事業遂行のための不足財源に充てるとき。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②名寄本線代替輸送確保基金・・・代替バス事業に対する補助（運営費補助、バス更新補助）、西興部村高等学校通学費等補助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待合室等の維持管理に関する支出</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③社会福祉事業基金・・・高齢福祉、福祉活動の促進、快適な生活環境の形成等、社会福祉事業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④義務教育施設整備基金・・・義務教育施設の整備に要する経費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⑤ふるさと振興事業基金・・・ふるさと公園造成・観光イベント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①公共施設整備基金・・・活性化ｾﾝﾀｰ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化事業、役場庁舎正面玄関ﾎﾟｰﾁ改修、ﾊﾞｲｵｶﾞｽﾌﾟﾗﾝﾄ建設事業のため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百万取崩し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②名寄本線代替輸送確保基金・・・代替バス運行費、西興部村高等学校通学費等補助のため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③社会福祉事業基金・・・清流の里拡張及び作業所設計費補助事業のため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④義務教育施設整備基金・・・上小教室</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化整備事業、上小校舎修繕事業のため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⑤ふるさと振興事業基金・・・ｲﾍﾞﾝﾄ、美しい村づくり推進のため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経済事情の変動等により財源が著しく不足する場合において、当該不足額を埋めるための財源や事業遂行のための不足財源に充てる。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積立利子を積立による増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経済事情の変動等により財源が著しく不足する場合において、当該不足額を埋めるための財源や事業遂行のための不足財源に充てる。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経済事情の変動等により財源が著しく不足する場合において、当該不足額を埋めるための財源や事業遂行のための不足財源に充てる。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令和４年度～５年度に地方債償還のピークを迎えるため、それに備え計画的に積立及び取崩しを行う。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
1,098
308.08
3,150,671
3,113,154
33,576
1,391,680
4,356,489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有形固定資産のうち、建物・工作物などの耐用年数のある資産の減価償却は、約６０％が経年で消費されて</a:t>
          </a:r>
          <a:r>
            <a:rPr kumimoji="1" lang="ja-JP" altLang="en-US" sz="1100" b="0" i="0" u="none" strike="noStrike" kern="0" cap="none" spc="0" normalizeH="0" baseline="0" noProof="0">
              <a:ln>
                <a:noFill/>
              </a:ln>
              <a:solidFill>
                <a:prstClr val="black"/>
              </a:solidFill>
              <a:effectLst/>
              <a:uLnTx/>
              <a:uFillTx/>
              <a:latin typeface="+mn-lt"/>
              <a:ea typeface="+mn-ea"/>
              <a:cs typeface="+mn-cs"/>
            </a:rPr>
            <a:t>います</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。今後は、これらの資産を限られた財源で更新していくため、施設の長寿命化を推進に努め</a:t>
          </a:r>
          <a:r>
            <a:rPr kumimoji="1" lang="ja-JP" altLang="en-US" sz="1100" b="0" i="0" u="none" strike="noStrike" kern="0" cap="none" spc="0" normalizeH="0" baseline="0" noProof="0">
              <a:ln>
                <a:noFill/>
              </a:ln>
              <a:solidFill>
                <a:prstClr val="black"/>
              </a:solidFill>
              <a:effectLst/>
              <a:uLnTx/>
              <a:uFillTx/>
              <a:latin typeface="+mn-lt"/>
              <a:ea typeface="+mn-ea"/>
              <a:cs typeface="+mn-cs"/>
            </a:rPr>
            <a:t>ます</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xdr:cNvCxnSpPr/>
      </xdr:nvCxnSpPr>
      <xdr:spPr>
        <a:xfrm flipV="1">
          <a:off x="4760595" y="4653371"/>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xdr:cNvSpPr txBox="1"/>
      </xdr:nvSpPr>
      <xdr:spPr>
        <a:xfrm>
          <a:off x="4813300" y="442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xdr:cNvCxnSpPr/>
      </xdr:nvCxnSpPr>
      <xdr:spPr>
        <a:xfrm>
          <a:off x="4673600" y="46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80" name="有形固定資産減価償却率平均値テキスト"/>
        <xdr:cNvSpPr txBox="1"/>
      </xdr:nvSpPr>
      <xdr:spPr>
        <a:xfrm>
          <a:off x="4813300" y="507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xdr:cNvSpPr/>
      </xdr:nvSpPr>
      <xdr:spPr>
        <a:xfrm>
          <a:off x="47117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xdr:cNvSpPr/>
      </xdr:nvSpPr>
      <xdr:spPr>
        <a:xfrm>
          <a:off x="4000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xdr:cNvSpPr/>
      </xdr:nvSpPr>
      <xdr:spPr>
        <a:xfrm>
          <a:off x="3238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84" name="フローチャート: 判断 83"/>
        <xdr:cNvSpPr/>
      </xdr:nvSpPr>
      <xdr:spPr>
        <a:xfrm>
          <a:off x="2476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16056</xdr:rowOff>
    </xdr:from>
    <xdr:to>
      <xdr:col>23</xdr:col>
      <xdr:colOff>136525</xdr:colOff>
      <xdr:row>29</xdr:row>
      <xdr:rowOff>117656</xdr:rowOff>
    </xdr:to>
    <xdr:sp macro="" textlink="">
      <xdr:nvSpPr>
        <xdr:cNvPr id="90" name="楕円 89"/>
        <xdr:cNvSpPr/>
      </xdr:nvSpPr>
      <xdr:spPr>
        <a:xfrm>
          <a:off x="4711700" y="49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38933</xdr:rowOff>
    </xdr:from>
    <xdr:ext cx="405111" cy="259045"/>
    <xdr:sp macro="" textlink="">
      <xdr:nvSpPr>
        <xdr:cNvPr id="91" name="有形固定資産減価償却率該当値テキスト"/>
        <xdr:cNvSpPr txBox="1"/>
      </xdr:nvSpPr>
      <xdr:spPr>
        <a:xfrm>
          <a:off x="4813300" y="483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74658</xdr:rowOff>
    </xdr:from>
    <xdr:to>
      <xdr:col>19</xdr:col>
      <xdr:colOff>187325</xdr:colOff>
      <xdr:row>30</xdr:row>
      <xdr:rowOff>4808</xdr:rowOff>
    </xdr:to>
    <xdr:sp macro="" textlink="">
      <xdr:nvSpPr>
        <xdr:cNvPr id="92" name="楕円 91"/>
        <xdr:cNvSpPr/>
      </xdr:nvSpPr>
      <xdr:spPr>
        <a:xfrm>
          <a:off x="4000500" y="50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66856</xdr:rowOff>
    </xdr:from>
    <xdr:to>
      <xdr:col>23</xdr:col>
      <xdr:colOff>85725</xdr:colOff>
      <xdr:row>29</xdr:row>
      <xdr:rowOff>125458</xdr:rowOff>
    </xdr:to>
    <xdr:cxnSp macro="">
      <xdr:nvCxnSpPr>
        <xdr:cNvPr id="93" name="直線コネクタ 92"/>
        <xdr:cNvCxnSpPr/>
      </xdr:nvCxnSpPr>
      <xdr:spPr>
        <a:xfrm flipV="1">
          <a:off x="4051300" y="5038906"/>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96248</xdr:rowOff>
    </xdr:from>
    <xdr:to>
      <xdr:col>15</xdr:col>
      <xdr:colOff>187325</xdr:colOff>
      <xdr:row>30</xdr:row>
      <xdr:rowOff>26398</xdr:rowOff>
    </xdr:to>
    <xdr:sp macro="" textlink="">
      <xdr:nvSpPr>
        <xdr:cNvPr id="94" name="楕円 93"/>
        <xdr:cNvSpPr/>
      </xdr:nvSpPr>
      <xdr:spPr>
        <a:xfrm>
          <a:off x="3238500" y="50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125458</xdr:rowOff>
    </xdr:from>
    <xdr:to>
      <xdr:col>19</xdr:col>
      <xdr:colOff>136525</xdr:colOff>
      <xdr:row>29</xdr:row>
      <xdr:rowOff>147048</xdr:rowOff>
    </xdr:to>
    <xdr:cxnSp macro="">
      <xdr:nvCxnSpPr>
        <xdr:cNvPr id="95" name="直線コネクタ 94"/>
        <xdr:cNvCxnSpPr/>
      </xdr:nvCxnSpPr>
      <xdr:spPr>
        <a:xfrm flipV="1">
          <a:off x="3289300" y="509750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30208</xdr:rowOff>
    </xdr:from>
    <xdr:to>
      <xdr:col>11</xdr:col>
      <xdr:colOff>187325</xdr:colOff>
      <xdr:row>28</xdr:row>
      <xdr:rowOff>131808</xdr:rowOff>
    </xdr:to>
    <xdr:sp macro="" textlink="">
      <xdr:nvSpPr>
        <xdr:cNvPr id="96" name="楕円 95"/>
        <xdr:cNvSpPr/>
      </xdr:nvSpPr>
      <xdr:spPr>
        <a:xfrm>
          <a:off x="2476500" y="48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81008</xdr:rowOff>
    </xdr:from>
    <xdr:to>
      <xdr:col>15</xdr:col>
      <xdr:colOff>136525</xdr:colOff>
      <xdr:row>29</xdr:row>
      <xdr:rowOff>147048</xdr:rowOff>
    </xdr:to>
    <xdr:cxnSp macro="">
      <xdr:nvCxnSpPr>
        <xdr:cNvPr id="97" name="直線コネクタ 96"/>
        <xdr:cNvCxnSpPr/>
      </xdr:nvCxnSpPr>
      <xdr:spPr>
        <a:xfrm>
          <a:off x="2527300" y="4881608"/>
          <a:ext cx="76200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8" name="n_1aveValue有形固定資産減価償却率"/>
        <xdr:cNvSpPr txBox="1"/>
      </xdr:nvSpPr>
      <xdr:spPr>
        <a:xfrm>
          <a:off x="3836044" y="522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xdr:cNvSpPr txBox="1"/>
      </xdr:nvSpPr>
      <xdr:spPr>
        <a:xfrm>
          <a:off x="3086744" y="526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94632</xdr:rowOff>
    </xdr:from>
    <xdr:ext cx="405111" cy="259045"/>
    <xdr:sp macro="" textlink="">
      <xdr:nvSpPr>
        <xdr:cNvPr id="100" name="n_3aveValue有形固定資産減価償却率"/>
        <xdr:cNvSpPr txBox="1"/>
      </xdr:nvSpPr>
      <xdr:spPr>
        <a:xfrm>
          <a:off x="2324744" y="52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21335</xdr:rowOff>
    </xdr:from>
    <xdr:ext cx="405111" cy="259045"/>
    <xdr:sp macro="" textlink="">
      <xdr:nvSpPr>
        <xdr:cNvPr id="101" name="n_1mainValue有形固定資産減価償却率"/>
        <xdr:cNvSpPr txBox="1"/>
      </xdr:nvSpPr>
      <xdr:spPr>
        <a:xfrm>
          <a:off x="3836044" y="482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2" name="n_2mainValue有形固定資産減価償却率"/>
        <xdr:cNvSpPr txBox="1"/>
      </xdr:nvSpPr>
      <xdr:spPr>
        <a:xfrm>
          <a:off x="3086744" y="484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148335</xdr:rowOff>
    </xdr:from>
    <xdr:ext cx="405111" cy="259045"/>
    <xdr:sp macro="" textlink="">
      <xdr:nvSpPr>
        <xdr:cNvPr id="103" name="n_3mainValue有形固定資産減価償却率"/>
        <xdr:cNvSpPr txBox="1"/>
      </xdr:nvSpPr>
      <xdr:spPr>
        <a:xfrm>
          <a:off x="2324744" y="4606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aseline="0">
              <a:solidFill>
                <a:schemeClr val="dk1"/>
              </a:solidFill>
              <a:effectLst/>
              <a:latin typeface="+mn-lt"/>
              <a:ea typeface="+mn-ea"/>
              <a:cs typeface="+mn-cs"/>
            </a:rPr>
            <a:t>今後は地方債の発行抑制、事務事業の見直しなど財政健全化を進めてい</a:t>
          </a:r>
          <a:r>
            <a:rPr kumimoji="1" lang="ja-JP" altLang="en-US" sz="1100" baseline="0">
              <a:solidFill>
                <a:schemeClr val="dk1"/>
              </a:solidFill>
              <a:effectLst/>
              <a:latin typeface="+mn-lt"/>
              <a:ea typeface="+mn-ea"/>
              <a:cs typeface="+mn-cs"/>
            </a:rPr>
            <a:t>きます</a:t>
          </a:r>
          <a:r>
            <a:rPr kumimoji="1" lang="ja-JP" altLang="ja-JP" sz="1100" baseline="0">
              <a:solidFill>
                <a:schemeClr val="dk1"/>
              </a:solidFill>
              <a:effectLst/>
              <a:latin typeface="+mn-lt"/>
              <a:ea typeface="+mn-ea"/>
              <a:cs typeface="+mn-cs"/>
            </a:rPr>
            <a:t>。</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xdr:cNvCxnSpPr/>
      </xdr:nvCxnSpPr>
      <xdr:spPr>
        <a:xfrm flipV="1">
          <a:off x="14793595" y="4743175"/>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xdr:cNvSpPr txBox="1"/>
      </xdr:nvSpPr>
      <xdr:spPr>
        <a:xfrm>
          <a:off x="14846300" y="4518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xdr:cNvCxnSpPr/>
      </xdr:nvCxnSpPr>
      <xdr:spPr>
        <a:xfrm>
          <a:off x="14706600" y="47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7" name="債務償還比率平均値テキスト"/>
        <xdr:cNvSpPr txBox="1"/>
      </xdr:nvSpPr>
      <xdr:spPr>
        <a:xfrm>
          <a:off x="14846300" y="5577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xdr:cNvSpPr/>
      </xdr:nvSpPr>
      <xdr:spPr>
        <a:xfrm>
          <a:off x="14744700" y="55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xdr:cNvSpPr/>
      </xdr:nvSpPr>
      <xdr:spPr>
        <a:xfrm>
          <a:off x="14033500" y="56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15959</xdr:rowOff>
    </xdr:from>
    <xdr:to>
      <xdr:col>76</xdr:col>
      <xdr:colOff>73025</xdr:colOff>
      <xdr:row>32</xdr:row>
      <xdr:rowOff>117559</xdr:rowOff>
    </xdr:to>
    <xdr:sp macro="" textlink="">
      <xdr:nvSpPr>
        <xdr:cNvPr id="145" name="楕円 144"/>
        <xdr:cNvSpPr/>
      </xdr:nvSpPr>
      <xdr:spPr>
        <a:xfrm>
          <a:off x="14744700" y="550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38836</xdr:rowOff>
    </xdr:from>
    <xdr:ext cx="469744" cy="259045"/>
    <xdr:sp macro="" textlink="">
      <xdr:nvSpPr>
        <xdr:cNvPr id="146" name="債務償還比率該当値テキスト"/>
        <xdr:cNvSpPr txBox="1"/>
      </xdr:nvSpPr>
      <xdr:spPr>
        <a:xfrm>
          <a:off x="14846300" y="53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86917</xdr:rowOff>
    </xdr:from>
    <xdr:to>
      <xdr:col>72</xdr:col>
      <xdr:colOff>123825</xdr:colOff>
      <xdr:row>34</xdr:row>
      <xdr:rowOff>17067</xdr:rowOff>
    </xdr:to>
    <xdr:sp macro="" textlink="">
      <xdr:nvSpPr>
        <xdr:cNvPr id="147" name="楕円 146"/>
        <xdr:cNvSpPr/>
      </xdr:nvSpPr>
      <xdr:spPr>
        <a:xfrm>
          <a:off x="14033500" y="57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66759</xdr:rowOff>
    </xdr:from>
    <xdr:to>
      <xdr:col>76</xdr:col>
      <xdr:colOff>22225</xdr:colOff>
      <xdr:row>33</xdr:row>
      <xdr:rowOff>137717</xdr:rowOff>
    </xdr:to>
    <xdr:cxnSp macro="">
      <xdr:nvCxnSpPr>
        <xdr:cNvPr id="148" name="直線コネクタ 147"/>
        <xdr:cNvCxnSpPr/>
      </xdr:nvCxnSpPr>
      <xdr:spPr>
        <a:xfrm flipV="1">
          <a:off x="14084300" y="5553159"/>
          <a:ext cx="711200" cy="24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9" name="n_1aveValue債務償還比率"/>
        <xdr:cNvSpPr txBox="1"/>
      </xdr:nvSpPr>
      <xdr:spPr>
        <a:xfrm>
          <a:off x="13836727" y="54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8194</xdr:rowOff>
    </xdr:from>
    <xdr:ext cx="469744" cy="259045"/>
    <xdr:sp macro="" textlink="">
      <xdr:nvSpPr>
        <xdr:cNvPr id="150" name="n_1mainValue債務償還比率"/>
        <xdr:cNvSpPr txBox="1"/>
      </xdr:nvSpPr>
      <xdr:spPr>
        <a:xfrm>
          <a:off x="13836727" y="583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
1,098
308.08
3,150,671
3,113,154
33,576
1,391,680
4,356,489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6" name="フローチャート: 判断 65"/>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30299</xdr:rowOff>
    </xdr:from>
    <xdr:to>
      <xdr:col>24</xdr:col>
      <xdr:colOff>114300</xdr:colOff>
      <xdr:row>35</xdr:row>
      <xdr:rowOff>131899</xdr:rowOff>
    </xdr:to>
    <xdr:sp macro="" textlink="">
      <xdr:nvSpPr>
        <xdr:cNvPr id="72" name="楕円 71"/>
        <xdr:cNvSpPr/>
      </xdr:nvSpPr>
      <xdr:spPr>
        <a:xfrm>
          <a:off x="45847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53176</xdr:rowOff>
    </xdr:from>
    <xdr:ext cx="405111" cy="259045"/>
    <xdr:sp macro="" textlink="">
      <xdr:nvSpPr>
        <xdr:cNvPr id="73" name="【道路】&#10;有形固定資産減価償却率該当値テキスト"/>
        <xdr:cNvSpPr txBox="1"/>
      </xdr:nvSpPr>
      <xdr:spPr>
        <a:xfrm>
          <a:off x="4673600" y="58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170724</xdr:rowOff>
    </xdr:from>
    <xdr:to>
      <xdr:col>20</xdr:col>
      <xdr:colOff>38100</xdr:colOff>
      <xdr:row>36</xdr:row>
      <xdr:rowOff>100874</xdr:rowOff>
    </xdr:to>
    <xdr:sp macro="" textlink="">
      <xdr:nvSpPr>
        <xdr:cNvPr id="74" name="楕円 73"/>
        <xdr:cNvSpPr/>
      </xdr:nvSpPr>
      <xdr:spPr>
        <a:xfrm>
          <a:off x="3746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81099</xdr:rowOff>
    </xdr:from>
    <xdr:to>
      <xdr:col>24</xdr:col>
      <xdr:colOff>63500</xdr:colOff>
      <xdr:row>36</xdr:row>
      <xdr:rowOff>50074</xdr:rowOff>
    </xdr:to>
    <xdr:cxnSp macro="">
      <xdr:nvCxnSpPr>
        <xdr:cNvPr id="75" name="直線コネクタ 74"/>
        <xdr:cNvCxnSpPr/>
      </xdr:nvCxnSpPr>
      <xdr:spPr>
        <a:xfrm flipV="1">
          <a:off x="3797300" y="6081849"/>
          <a:ext cx="8382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162560</xdr:rowOff>
    </xdr:from>
    <xdr:to>
      <xdr:col>15</xdr:col>
      <xdr:colOff>101600</xdr:colOff>
      <xdr:row>36</xdr:row>
      <xdr:rowOff>92710</xdr:rowOff>
    </xdr:to>
    <xdr:sp macro="" textlink="">
      <xdr:nvSpPr>
        <xdr:cNvPr id="76" name="楕円 75"/>
        <xdr:cNvSpPr/>
      </xdr:nvSpPr>
      <xdr:spPr>
        <a:xfrm>
          <a:off x="2857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41910</xdr:rowOff>
    </xdr:from>
    <xdr:to>
      <xdr:col>19</xdr:col>
      <xdr:colOff>177800</xdr:colOff>
      <xdr:row>36</xdr:row>
      <xdr:rowOff>50074</xdr:rowOff>
    </xdr:to>
    <xdr:cxnSp macro="">
      <xdr:nvCxnSpPr>
        <xdr:cNvPr id="77" name="直線コネクタ 76"/>
        <xdr:cNvCxnSpPr/>
      </xdr:nvCxnSpPr>
      <xdr:spPr>
        <a:xfrm>
          <a:off x="2908300" y="621411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23767</xdr:rowOff>
    </xdr:from>
    <xdr:to>
      <xdr:col>10</xdr:col>
      <xdr:colOff>165100</xdr:colOff>
      <xdr:row>36</xdr:row>
      <xdr:rowOff>125367</xdr:rowOff>
    </xdr:to>
    <xdr:sp macro="" textlink="">
      <xdr:nvSpPr>
        <xdr:cNvPr id="78" name="楕円 77"/>
        <xdr:cNvSpPr/>
      </xdr:nvSpPr>
      <xdr:spPr>
        <a:xfrm>
          <a:off x="19685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41910</xdr:rowOff>
    </xdr:from>
    <xdr:to>
      <xdr:col>15</xdr:col>
      <xdr:colOff>50800</xdr:colOff>
      <xdr:row>36</xdr:row>
      <xdr:rowOff>74567</xdr:rowOff>
    </xdr:to>
    <xdr:cxnSp macro="">
      <xdr:nvCxnSpPr>
        <xdr:cNvPr id="79" name="直線コネクタ 78"/>
        <xdr:cNvCxnSpPr/>
      </xdr:nvCxnSpPr>
      <xdr:spPr>
        <a:xfrm flipV="1">
          <a:off x="2019300" y="62141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59344</xdr:rowOff>
    </xdr:from>
    <xdr:ext cx="405111" cy="259045"/>
    <xdr:sp macro="" textlink="">
      <xdr:nvSpPr>
        <xdr:cNvPr id="82" name="n_3aveValue【道路】&#10;有形固定資産減価償却率"/>
        <xdr:cNvSpPr txBox="1"/>
      </xdr:nvSpPr>
      <xdr:spPr>
        <a:xfrm>
          <a:off x="1816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117401</xdr:rowOff>
    </xdr:from>
    <xdr:ext cx="405111" cy="259045"/>
    <xdr:sp macro="" textlink="">
      <xdr:nvSpPr>
        <xdr:cNvPr id="83" name="n_1mainValue【道路】&#10;有形固定資産減価償却率"/>
        <xdr:cNvSpPr txBox="1"/>
      </xdr:nvSpPr>
      <xdr:spPr>
        <a:xfrm>
          <a:off x="35820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84" name="n_2mainValue【道路】&#10;有形固定資産減価償却率"/>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141894</xdr:rowOff>
    </xdr:from>
    <xdr:ext cx="405111" cy="259045"/>
    <xdr:sp macro="" textlink="">
      <xdr:nvSpPr>
        <xdr:cNvPr id="85" name="n_3mainValue【道路】&#10;有形固定資産減価償却率"/>
        <xdr:cNvSpPr txBox="1"/>
      </xdr:nvSpPr>
      <xdr:spPr>
        <a:xfrm>
          <a:off x="1816744" y="59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63649</xdr:rowOff>
    </xdr:from>
    <xdr:to>
      <xdr:col>41</xdr:col>
      <xdr:colOff>101600</xdr:colOff>
      <xdr:row>41</xdr:row>
      <xdr:rowOff>165249</xdr:rowOff>
    </xdr:to>
    <xdr:sp macro="" textlink="">
      <xdr:nvSpPr>
        <xdr:cNvPr id="118" name="フローチャート: 判断 117"/>
        <xdr:cNvSpPr/>
      </xdr:nvSpPr>
      <xdr:spPr>
        <a:xfrm>
          <a:off x="7810500" y="709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9659</xdr:rowOff>
    </xdr:from>
    <xdr:to>
      <xdr:col>55</xdr:col>
      <xdr:colOff>50800</xdr:colOff>
      <xdr:row>39</xdr:row>
      <xdr:rowOff>111259</xdr:rowOff>
    </xdr:to>
    <xdr:sp macro="" textlink="">
      <xdr:nvSpPr>
        <xdr:cNvPr id="124" name="楕円 123"/>
        <xdr:cNvSpPr/>
      </xdr:nvSpPr>
      <xdr:spPr>
        <a:xfrm>
          <a:off x="10426700" y="66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32536</xdr:rowOff>
    </xdr:from>
    <xdr:ext cx="599010" cy="259045"/>
    <xdr:sp macro="" textlink="">
      <xdr:nvSpPr>
        <xdr:cNvPr id="125" name="【道路】&#10;一人当たり延長該当値テキスト"/>
        <xdr:cNvSpPr txBox="1"/>
      </xdr:nvSpPr>
      <xdr:spPr>
        <a:xfrm>
          <a:off x="10515600" y="654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10981</xdr:rowOff>
    </xdr:from>
    <xdr:to>
      <xdr:col>50</xdr:col>
      <xdr:colOff>165100</xdr:colOff>
      <xdr:row>39</xdr:row>
      <xdr:rowOff>112581</xdr:rowOff>
    </xdr:to>
    <xdr:sp macro="" textlink="">
      <xdr:nvSpPr>
        <xdr:cNvPr id="126" name="楕円 125"/>
        <xdr:cNvSpPr/>
      </xdr:nvSpPr>
      <xdr:spPr>
        <a:xfrm>
          <a:off x="9588500" y="66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60459</xdr:rowOff>
    </xdr:from>
    <xdr:to>
      <xdr:col>55</xdr:col>
      <xdr:colOff>0</xdr:colOff>
      <xdr:row>39</xdr:row>
      <xdr:rowOff>61781</xdr:rowOff>
    </xdr:to>
    <xdr:cxnSp macro="">
      <xdr:nvCxnSpPr>
        <xdr:cNvPr id="127" name="直線コネクタ 126"/>
        <xdr:cNvCxnSpPr/>
      </xdr:nvCxnSpPr>
      <xdr:spPr>
        <a:xfrm flipV="1">
          <a:off x="9639300" y="6747009"/>
          <a:ext cx="8382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11419</xdr:rowOff>
    </xdr:from>
    <xdr:to>
      <xdr:col>46</xdr:col>
      <xdr:colOff>38100</xdr:colOff>
      <xdr:row>39</xdr:row>
      <xdr:rowOff>113019</xdr:rowOff>
    </xdr:to>
    <xdr:sp macro="" textlink="">
      <xdr:nvSpPr>
        <xdr:cNvPr id="128" name="楕円 127"/>
        <xdr:cNvSpPr/>
      </xdr:nvSpPr>
      <xdr:spPr>
        <a:xfrm>
          <a:off x="8699500" y="66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61781</xdr:rowOff>
    </xdr:from>
    <xdr:to>
      <xdr:col>50</xdr:col>
      <xdr:colOff>114300</xdr:colOff>
      <xdr:row>39</xdr:row>
      <xdr:rowOff>62219</xdr:rowOff>
    </xdr:to>
    <xdr:cxnSp macro="">
      <xdr:nvCxnSpPr>
        <xdr:cNvPr id="129" name="直線コネクタ 128"/>
        <xdr:cNvCxnSpPr/>
      </xdr:nvCxnSpPr>
      <xdr:spPr>
        <a:xfrm flipV="1">
          <a:off x="8750300" y="6748331"/>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161045</xdr:rowOff>
    </xdr:from>
    <xdr:to>
      <xdr:col>41</xdr:col>
      <xdr:colOff>101600</xdr:colOff>
      <xdr:row>41</xdr:row>
      <xdr:rowOff>91195</xdr:rowOff>
    </xdr:to>
    <xdr:sp macro="" textlink="">
      <xdr:nvSpPr>
        <xdr:cNvPr id="130" name="楕円 129"/>
        <xdr:cNvSpPr/>
      </xdr:nvSpPr>
      <xdr:spPr>
        <a:xfrm>
          <a:off x="7810500" y="701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62219</xdr:rowOff>
    </xdr:from>
    <xdr:to>
      <xdr:col>45</xdr:col>
      <xdr:colOff>177800</xdr:colOff>
      <xdr:row>41</xdr:row>
      <xdr:rowOff>40395</xdr:rowOff>
    </xdr:to>
    <xdr:cxnSp macro="">
      <xdr:nvCxnSpPr>
        <xdr:cNvPr id="131" name="直線コネクタ 130"/>
        <xdr:cNvCxnSpPr/>
      </xdr:nvCxnSpPr>
      <xdr:spPr>
        <a:xfrm flipV="1">
          <a:off x="7861300" y="6748769"/>
          <a:ext cx="889000" cy="32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156376</xdr:rowOff>
    </xdr:from>
    <xdr:ext cx="534377" cy="259045"/>
    <xdr:sp macro="" textlink="">
      <xdr:nvSpPr>
        <xdr:cNvPr id="134" name="n_3aveValue【道路】&#10;一人当たり延長"/>
        <xdr:cNvSpPr txBox="1"/>
      </xdr:nvSpPr>
      <xdr:spPr>
        <a:xfrm>
          <a:off x="7594111" y="71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129108</xdr:rowOff>
    </xdr:from>
    <xdr:ext cx="599010" cy="259045"/>
    <xdr:sp macro="" textlink="">
      <xdr:nvSpPr>
        <xdr:cNvPr id="135" name="n_1mainValue【道路】&#10;一人当たり延長"/>
        <xdr:cNvSpPr txBox="1"/>
      </xdr:nvSpPr>
      <xdr:spPr>
        <a:xfrm>
          <a:off x="9327094" y="64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129546</xdr:rowOff>
    </xdr:from>
    <xdr:ext cx="599010" cy="259045"/>
    <xdr:sp macro="" textlink="">
      <xdr:nvSpPr>
        <xdr:cNvPr id="136" name="n_2mainValue【道路】&#10;一人当たり延長"/>
        <xdr:cNvSpPr txBox="1"/>
      </xdr:nvSpPr>
      <xdr:spPr>
        <a:xfrm>
          <a:off x="8450794" y="64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107722</xdr:rowOff>
    </xdr:from>
    <xdr:ext cx="534377" cy="259045"/>
    <xdr:sp macro="" textlink="">
      <xdr:nvSpPr>
        <xdr:cNvPr id="137" name="n_3mainValue【道路】&#10;一人当たり延長"/>
        <xdr:cNvSpPr txBox="1"/>
      </xdr:nvSpPr>
      <xdr:spPr>
        <a:xfrm>
          <a:off x="7594111" y="679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72" name="フローチャート: 判断 171"/>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78" name="楕円 177"/>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136633</xdr:rowOff>
    </xdr:from>
    <xdr:ext cx="405111" cy="259045"/>
    <xdr:sp macro="" textlink="">
      <xdr:nvSpPr>
        <xdr:cNvPr id="179" name="【橋りょう・トンネル】&#10;有形固定資産減価償却率該当値テキスト"/>
        <xdr:cNvSpPr txBox="1"/>
      </xdr:nvSpPr>
      <xdr:spPr>
        <a:xfrm>
          <a:off x="4673600"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145143</xdr:rowOff>
    </xdr:from>
    <xdr:to>
      <xdr:col>20</xdr:col>
      <xdr:colOff>38100</xdr:colOff>
      <xdr:row>59</xdr:row>
      <xdr:rowOff>75293</xdr:rowOff>
    </xdr:to>
    <xdr:sp macro="" textlink="">
      <xdr:nvSpPr>
        <xdr:cNvPr id="180" name="楕円 179"/>
        <xdr:cNvSpPr/>
      </xdr:nvSpPr>
      <xdr:spPr>
        <a:xfrm>
          <a:off x="3746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24493</xdr:rowOff>
    </xdr:from>
    <xdr:to>
      <xdr:col>24</xdr:col>
      <xdr:colOff>63500</xdr:colOff>
      <xdr:row>59</xdr:row>
      <xdr:rowOff>37556</xdr:rowOff>
    </xdr:to>
    <xdr:cxnSp macro="">
      <xdr:nvCxnSpPr>
        <xdr:cNvPr id="181" name="直線コネクタ 180"/>
        <xdr:cNvCxnSpPr/>
      </xdr:nvCxnSpPr>
      <xdr:spPr>
        <a:xfrm>
          <a:off x="3797300" y="101400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136978</xdr:rowOff>
    </xdr:from>
    <xdr:to>
      <xdr:col>15</xdr:col>
      <xdr:colOff>101600</xdr:colOff>
      <xdr:row>59</xdr:row>
      <xdr:rowOff>67128</xdr:rowOff>
    </xdr:to>
    <xdr:sp macro="" textlink="">
      <xdr:nvSpPr>
        <xdr:cNvPr id="182" name="楕円 181"/>
        <xdr:cNvSpPr/>
      </xdr:nvSpPr>
      <xdr:spPr>
        <a:xfrm>
          <a:off x="2857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16328</xdr:rowOff>
    </xdr:from>
    <xdr:to>
      <xdr:col>19</xdr:col>
      <xdr:colOff>177800</xdr:colOff>
      <xdr:row>59</xdr:row>
      <xdr:rowOff>24493</xdr:rowOff>
    </xdr:to>
    <xdr:cxnSp macro="">
      <xdr:nvCxnSpPr>
        <xdr:cNvPr id="183" name="直線コネクタ 182"/>
        <xdr:cNvCxnSpPr/>
      </xdr:nvCxnSpPr>
      <xdr:spPr>
        <a:xfrm>
          <a:off x="2908300" y="1013187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84" name="楕円 183"/>
        <xdr:cNvSpPr/>
      </xdr:nvSpPr>
      <xdr:spPr>
        <a:xfrm>
          <a:off x="1968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16328</xdr:rowOff>
    </xdr:from>
    <xdr:to>
      <xdr:col>15</xdr:col>
      <xdr:colOff>50800</xdr:colOff>
      <xdr:row>59</xdr:row>
      <xdr:rowOff>29391</xdr:rowOff>
    </xdr:to>
    <xdr:cxnSp macro="">
      <xdr:nvCxnSpPr>
        <xdr:cNvPr id="185" name="直線コネクタ 184"/>
        <xdr:cNvCxnSpPr/>
      </xdr:nvCxnSpPr>
      <xdr:spPr>
        <a:xfrm flipV="1">
          <a:off x="2019300" y="1013187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8"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91820</xdr:rowOff>
    </xdr:from>
    <xdr:ext cx="405111" cy="259045"/>
    <xdr:sp macro="" textlink="">
      <xdr:nvSpPr>
        <xdr:cNvPr id="189" name="n_1mainValue【橋りょう・トンネル】&#10;有形固定資産減価償却率"/>
        <xdr:cNvSpPr txBox="1"/>
      </xdr:nvSpPr>
      <xdr:spPr>
        <a:xfrm>
          <a:off x="3582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83655</xdr:rowOff>
    </xdr:from>
    <xdr:ext cx="405111" cy="259045"/>
    <xdr:sp macro="" textlink="">
      <xdr:nvSpPr>
        <xdr:cNvPr id="190" name="n_2mainValue【橋りょう・トンネル】&#10;有形固定資産減価償却率"/>
        <xdr:cNvSpPr txBox="1"/>
      </xdr:nvSpPr>
      <xdr:spPr>
        <a:xfrm>
          <a:off x="2705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91" name="n_3mainValue【橋りょう・トンネ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18" name="【橋りょう・トンネル】&#10;一人当たり有形固定資産（償却資産）額平均値テキスト"/>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98434</xdr:rowOff>
    </xdr:from>
    <xdr:to>
      <xdr:col>41</xdr:col>
      <xdr:colOff>101600</xdr:colOff>
      <xdr:row>63</xdr:row>
      <xdr:rowOff>28584</xdr:rowOff>
    </xdr:to>
    <xdr:sp macro="" textlink="">
      <xdr:nvSpPr>
        <xdr:cNvPr id="222" name="フローチャート: 判断 221"/>
        <xdr:cNvSpPr/>
      </xdr:nvSpPr>
      <xdr:spPr>
        <a:xfrm>
          <a:off x="7810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106452</xdr:rowOff>
    </xdr:from>
    <xdr:to>
      <xdr:col>55</xdr:col>
      <xdr:colOff>50800</xdr:colOff>
      <xdr:row>62</xdr:row>
      <xdr:rowOff>36602</xdr:rowOff>
    </xdr:to>
    <xdr:sp macro="" textlink="">
      <xdr:nvSpPr>
        <xdr:cNvPr id="228" name="楕円 227"/>
        <xdr:cNvSpPr/>
      </xdr:nvSpPr>
      <xdr:spPr>
        <a:xfrm>
          <a:off x="10426700" y="105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129329</xdr:rowOff>
    </xdr:from>
    <xdr:ext cx="690189" cy="259045"/>
    <xdr:sp macro="" textlink="">
      <xdr:nvSpPr>
        <xdr:cNvPr id="229" name="【橋りょう・トンネル】&#10;一人当たり有形固定資産（償却資産）額該当値テキスト"/>
        <xdr:cNvSpPr txBox="1"/>
      </xdr:nvSpPr>
      <xdr:spPr>
        <a:xfrm>
          <a:off x="10515600" y="104163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120738</xdr:rowOff>
    </xdr:from>
    <xdr:to>
      <xdr:col>50</xdr:col>
      <xdr:colOff>165100</xdr:colOff>
      <xdr:row>62</xdr:row>
      <xdr:rowOff>50888</xdr:rowOff>
    </xdr:to>
    <xdr:sp macro="" textlink="">
      <xdr:nvSpPr>
        <xdr:cNvPr id="230" name="楕円 229"/>
        <xdr:cNvSpPr/>
      </xdr:nvSpPr>
      <xdr:spPr>
        <a:xfrm>
          <a:off x="9588500" y="105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157252</xdr:rowOff>
    </xdr:from>
    <xdr:to>
      <xdr:col>55</xdr:col>
      <xdr:colOff>0</xdr:colOff>
      <xdr:row>62</xdr:row>
      <xdr:rowOff>88</xdr:rowOff>
    </xdr:to>
    <xdr:cxnSp macro="">
      <xdr:nvCxnSpPr>
        <xdr:cNvPr id="231" name="直線コネクタ 230"/>
        <xdr:cNvCxnSpPr/>
      </xdr:nvCxnSpPr>
      <xdr:spPr>
        <a:xfrm flipV="1">
          <a:off x="9639300" y="10615702"/>
          <a:ext cx="838200" cy="1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132713</xdr:rowOff>
    </xdr:from>
    <xdr:to>
      <xdr:col>46</xdr:col>
      <xdr:colOff>38100</xdr:colOff>
      <xdr:row>62</xdr:row>
      <xdr:rowOff>62863</xdr:rowOff>
    </xdr:to>
    <xdr:sp macro="" textlink="">
      <xdr:nvSpPr>
        <xdr:cNvPr id="232" name="楕円 231"/>
        <xdr:cNvSpPr/>
      </xdr:nvSpPr>
      <xdr:spPr>
        <a:xfrm>
          <a:off x="8699500" y="1059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88</xdr:rowOff>
    </xdr:from>
    <xdr:to>
      <xdr:col>50</xdr:col>
      <xdr:colOff>114300</xdr:colOff>
      <xdr:row>62</xdr:row>
      <xdr:rowOff>12063</xdr:rowOff>
    </xdr:to>
    <xdr:cxnSp macro="">
      <xdr:nvCxnSpPr>
        <xdr:cNvPr id="233" name="直線コネクタ 232"/>
        <xdr:cNvCxnSpPr/>
      </xdr:nvCxnSpPr>
      <xdr:spPr>
        <a:xfrm flipV="1">
          <a:off x="8750300" y="10629988"/>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146710</xdr:rowOff>
    </xdr:from>
    <xdr:to>
      <xdr:col>41</xdr:col>
      <xdr:colOff>101600</xdr:colOff>
      <xdr:row>62</xdr:row>
      <xdr:rowOff>76860</xdr:rowOff>
    </xdr:to>
    <xdr:sp macro="" textlink="">
      <xdr:nvSpPr>
        <xdr:cNvPr id="234" name="楕円 233"/>
        <xdr:cNvSpPr/>
      </xdr:nvSpPr>
      <xdr:spPr>
        <a:xfrm>
          <a:off x="7810500" y="106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12063</xdr:rowOff>
    </xdr:from>
    <xdr:to>
      <xdr:col>45</xdr:col>
      <xdr:colOff>177800</xdr:colOff>
      <xdr:row>62</xdr:row>
      <xdr:rowOff>26060</xdr:rowOff>
    </xdr:to>
    <xdr:cxnSp macro="">
      <xdr:nvCxnSpPr>
        <xdr:cNvPr id="235" name="直線コネクタ 234"/>
        <xdr:cNvCxnSpPr/>
      </xdr:nvCxnSpPr>
      <xdr:spPr>
        <a:xfrm flipV="1">
          <a:off x="7861300" y="10641963"/>
          <a:ext cx="889000" cy="1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6" name="n_1aveValue【橋りょう・トンネル】&#10;一人当たり有形固定資産（償却資産）額"/>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7" name="n_2aveValue【橋りょう・トンネル】&#10;一人当たり有形固定資産（償却資産）額"/>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19711</xdr:rowOff>
    </xdr:from>
    <xdr:ext cx="599010" cy="259045"/>
    <xdr:sp macro="" textlink="">
      <xdr:nvSpPr>
        <xdr:cNvPr id="238" name="n_3aveValue【橋りょう・トンネル】&#10;一人当たり有形固定資産（償却資産）額"/>
        <xdr:cNvSpPr txBox="1"/>
      </xdr:nvSpPr>
      <xdr:spPr>
        <a:xfrm>
          <a:off x="7561795" y="1082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67415</xdr:rowOff>
    </xdr:from>
    <xdr:ext cx="690189" cy="259045"/>
    <xdr:sp macro="" textlink="">
      <xdr:nvSpPr>
        <xdr:cNvPr id="239" name="n_1mainValue【橋りょう・トンネル】&#10;一人当たり有形固定資産（償却資産）額"/>
        <xdr:cNvSpPr txBox="1"/>
      </xdr:nvSpPr>
      <xdr:spPr>
        <a:xfrm>
          <a:off x="9281505" y="1035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79390</xdr:rowOff>
    </xdr:from>
    <xdr:ext cx="690189" cy="259045"/>
    <xdr:sp macro="" textlink="">
      <xdr:nvSpPr>
        <xdr:cNvPr id="240" name="n_2mainValue【橋りょう・トンネル】&#10;一人当たり有形固定資産（償却資産）額"/>
        <xdr:cNvSpPr txBox="1"/>
      </xdr:nvSpPr>
      <xdr:spPr>
        <a:xfrm>
          <a:off x="8405205" y="10366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93387</xdr:rowOff>
    </xdr:from>
    <xdr:ext cx="690189" cy="259045"/>
    <xdr:sp macro="" textlink="">
      <xdr:nvSpPr>
        <xdr:cNvPr id="241" name="n_3mainValue【橋りょう・トンネル】&#10;一人当たり有形固定資産（償却資産）額"/>
        <xdr:cNvSpPr txBox="1"/>
      </xdr:nvSpPr>
      <xdr:spPr>
        <a:xfrm>
          <a:off x="7516205" y="10380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5" name="フローチャート: 判断 274"/>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162561</xdr:rowOff>
    </xdr:from>
    <xdr:to>
      <xdr:col>24</xdr:col>
      <xdr:colOff>114300</xdr:colOff>
      <xdr:row>82</xdr:row>
      <xdr:rowOff>92711</xdr:rowOff>
    </xdr:to>
    <xdr:sp macro="" textlink="">
      <xdr:nvSpPr>
        <xdr:cNvPr id="281" name="楕円 280"/>
        <xdr:cNvSpPr/>
      </xdr:nvSpPr>
      <xdr:spPr>
        <a:xfrm>
          <a:off x="45847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13988</xdr:rowOff>
    </xdr:from>
    <xdr:ext cx="405111" cy="259045"/>
    <xdr:sp macro="" textlink="">
      <xdr:nvSpPr>
        <xdr:cNvPr id="282" name="【公営住宅】&#10;有形固定資産減価償却率該当値テキスト"/>
        <xdr:cNvSpPr txBox="1"/>
      </xdr:nvSpPr>
      <xdr:spPr>
        <a:xfrm>
          <a:off x="4673600"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38736</xdr:rowOff>
    </xdr:from>
    <xdr:to>
      <xdr:col>20</xdr:col>
      <xdr:colOff>38100</xdr:colOff>
      <xdr:row>82</xdr:row>
      <xdr:rowOff>140336</xdr:rowOff>
    </xdr:to>
    <xdr:sp macro="" textlink="">
      <xdr:nvSpPr>
        <xdr:cNvPr id="283" name="楕円 282"/>
        <xdr:cNvSpPr/>
      </xdr:nvSpPr>
      <xdr:spPr>
        <a:xfrm>
          <a:off x="3746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41911</xdr:rowOff>
    </xdr:from>
    <xdr:to>
      <xdr:col>24</xdr:col>
      <xdr:colOff>63500</xdr:colOff>
      <xdr:row>82</xdr:row>
      <xdr:rowOff>89536</xdr:rowOff>
    </xdr:to>
    <xdr:cxnSp macro="">
      <xdr:nvCxnSpPr>
        <xdr:cNvPr id="284" name="直線コネクタ 283"/>
        <xdr:cNvCxnSpPr/>
      </xdr:nvCxnSpPr>
      <xdr:spPr>
        <a:xfrm flipV="1">
          <a:off x="3797300" y="1410081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93980</xdr:rowOff>
    </xdr:from>
    <xdr:to>
      <xdr:col>15</xdr:col>
      <xdr:colOff>101600</xdr:colOff>
      <xdr:row>83</xdr:row>
      <xdr:rowOff>24130</xdr:rowOff>
    </xdr:to>
    <xdr:sp macro="" textlink="">
      <xdr:nvSpPr>
        <xdr:cNvPr id="285" name="楕円 284"/>
        <xdr:cNvSpPr/>
      </xdr:nvSpPr>
      <xdr:spPr>
        <a:xfrm>
          <a:off x="2857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89536</xdr:rowOff>
    </xdr:from>
    <xdr:to>
      <xdr:col>19</xdr:col>
      <xdr:colOff>177800</xdr:colOff>
      <xdr:row>82</xdr:row>
      <xdr:rowOff>144780</xdr:rowOff>
    </xdr:to>
    <xdr:cxnSp macro="">
      <xdr:nvCxnSpPr>
        <xdr:cNvPr id="286" name="直線コネクタ 285"/>
        <xdr:cNvCxnSpPr/>
      </xdr:nvCxnSpPr>
      <xdr:spPr>
        <a:xfrm flipV="1">
          <a:off x="2908300" y="1414843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95886</xdr:rowOff>
    </xdr:from>
    <xdr:to>
      <xdr:col>10</xdr:col>
      <xdr:colOff>165100</xdr:colOff>
      <xdr:row>83</xdr:row>
      <xdr:rowOff>26036</xdr:rowOff>
    </xdr:to>
    <xdr:sp macro="" textlink="">
      <xdr:nvSpPr>
        <xdr:cNvPr id="287" name="楕円 286"/>
        <xdr:cNvSpPr/>
      </xdr:nvSpPr>
      <xdr:spPr>
        <a:xfrm>
          <a:off x="1968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144780</xdr:rowOff>
    </xdr:from>
    <xdr:to>
      <xdr:col>15</xdr:col>
      <xdr:colOff>50800</xdr:colOff>
      <xdr:row>82</xdr:row>
      <xdr:rowOff>146686</xdr:rowOff>
    </xdr:to>
    <xdr:cxnSp macro="">
      <xdr:nvCxnSpPr>
        <xdr:cNvPr id="288" name="直線コネクタ 287"/>
        <xdr:cNvCxnSpPr/>
      </xdr:nvCxnSpPr>
      <xdr:spPr>
        <a:xfrm flipV="1">
          <a:off x="2019300" y="142036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aveValue【公営住宅】&#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91" name="n_3aveValue【公営住宅】&#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131463</xdr:rowOff>
    </xdr:from>
    <xdr:ext cx="405111" cy="259045"/>
    <xdr:sp macro="" textlink="">
      <xdr:nvSpPr>
        <xdr:cNvPr id="292" name="n_1mainValue【公営住宅】&#10;有形固定資産減価償却率"/>
        <xdr:cNvSpPr txBox="1"/>
      </xdr:nvSpPr>
      <xdr:spPr>
        <a:xfrm>
          <a:off x="35820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93" name="n_2mainValue【公営住宅】&#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94" name="n_3mainValue【公営住宅】&#10;有形固定資産減価償却率"/>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23" name="【公営住宅】&#10;一人当たり面積平均値テキスト"/>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92608</xdr:rowOff>
    </xdr:from>
    <xdr:to>
      <xdr:col>41</xdr:col>
      <xdr:colOff>101600</xdr:colOff>
      <xdr:row>86</xdr:row>
      <xdr:rowOff>22758</xdr:rowOff>
    </xdr:to>
    <xdr:sp macro="" textlink="">
      <xdr:nvSpPr>
        <xdr:cNvPr id="327" name="フローチャート: 判断 326"/>
        <xdr:cNvSpPr/>
      </xdr:nvSpPr>
      <xdr:spPr>
        <a:xfrm>
          <a:off x="7810500" y="1466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81407</xdr:rowOff>
    </xdr:from>
    <xdr:to>
      <xdr:col>55</xdr:col>
      <xdr:colOff>50800</xdr:colOff>
      <xdr:row>84</xdr:row>
      <xdr:rowOff>11557</xdr:rowOff>
    </xdr:to>
    <xdr:sp macro="" textlink="">
      <xdr:nvSpPr>
        <xdr:cNvPr id="333" name="楕円 332"/>
        <xdr:cNvSpPr/>
      </xdr:nvSpPr>
      <xdr:spPr>
        <a:xfrm>
          <a:off x="10426700" y="143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104284</xdr:rowOff>
    </xdr:from>
    <xdr:ext cx="534377" cy="259045"/>
    <xdr:sp macro="" textlink="">
      <xdr:nvSpPr>
        <xdr:cNvPr id="334" name="【公営住宅】&#10;一人当たり面積該当値テキスト"/>
        <xdr:cNvSpPr txBox="1"/>
      </xdr:nvSpPr>
      <xdr:spPr>
        <a:xfrm>
          <a:off x="10515600" y="141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82741</xdr:rowOff>
    </xdr:from>
    <xdr:to>
      <xdr:col>50</xdr:col>
      <xdr:colOff>165100</xdr:colOff>
      <xdr:row>84</xdr:row>
      <xdr:rowOff>12891</xdr:rowOff>
    </xdr:to>
    <xdr:sp macro="" textlink="">
      <xdr:nvSpPr>
        <xdr:cNvPr id="335" name="楕円 334"/>
        <xdr:cNvSpPr/>
      </xdr:nvSpPr>
      <xdr:spPr>
        <a:xfrm>
          <a:off x="9588500" y="143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132207</xdr:rowOff>
    </xdr:from>
    <xdr:to>
      <xdr:col>55</xdr:col>
      <xdr:colOff>0</xdr:colOff>
      <xdr:row>83</xdr:row>
      <xdr:rowOff>133541</xdr:rowOff>
    </xdr:to>
    <xdr:cxnSp macro="">
      <xdr:nvCxnSpPr>
        <xdr:cNvPr id="336" name="直線コネクタ 335"/>
        <xdr:cNvCxnSpPr/>
      </xdr:nvCxnSpPr>
      <xdr:spPr>
        <a:xfrm flipV="1">
          <a:off x="9639300" y="14362557"/>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83198</xdr:rowOff>
    </xdr:from>
    <xdr:to>
      <xdr:col>46</xdr:col>
      <xdr:colOff>38100</xdr:colOff>
      <xdr:row>84</xdr:row>
      <xdr:rowOff>13348</xdr:rowOff>
    </xdr:to>
    <xdr:sp macro="" textlink="">
      <xdr:nvSpPr>
        <xdr:cNvPr id="337" name="楕円 336"/>
        <xdr:cNvSpPr/>
      </xdr:nvSpPr>
      <xdr:spPr>
        <a:xfrm>
          <a:off x="8699500" y="1431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133541</xdr:rowOff>
    </xdr:from>
    <xdr:to>
      <xdr:col>50</xdr:col>
      <xdr:colOff>114300</xdr:colOff>
      <xdr:row>83</xdr:row>
      <xdr:rowOff>133998</xdr:rowOff>
    </xdr:to>
    <xdr:cxnSp macro="">
      <xdr:nvCxnSpPr>
        <xdr:cNvPr id="338" name="直線コネクタ 337"/>
        <xdr:cNvCxnSpPr/>
      </xdr:nvCxnSpPr>
      <xdr:spPr>
        <a:xfrm flipV="1">
          <a:off x="8750300" y="143638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113145</xdr:rowOff>
    </xdr:from>
    <xdr:to>
      <xdr:col>41</xdr:col>
      <xdr:colOff>101600</xdr:colOff>
      <xdr:row>84</xdr:row>
      <xdr:rowOff>43295</xdr:rowOff>
    </xdr:to>
    <xdr:sp macro="" textlink="">
      <xdr:nvSpPr>
        <xdr:cNvPr id="339" name="楕円 338"/>
        <xdr:cNvSpPr/>
      </xdr:nvSpPr>
      <xdr:spPr>
        <a:xfrm>
          <a:off x="7810500" y="1434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133998</xdr:rowOff>
    </xdr:from>
    <xdr:to>
      <xdr:col>45</xdr:col>
      <xdr:colOff>177800</xdr:colOff>
      <xdr:row>83</xdr:row>
      <xdr:rowOff>163945</xdr:rowOff>
    </xdr:to>
    <xdr:cxnSp macro="">
      <xdr:nvCxnSpPr>
        <xdr:cNvPr id="340" name="直線コネクタ 339"/>
        <xdr:cNvCxnSpPr/>
      </xdr:nvCxnSpPr>
      <xdr:spPr>
        <a:xfrm flipV="1">
          <a:off x="7861300" y="14364348"/>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41" name="n_1aveValue【公営住宅】&#10;一人当たり面積"/>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42" name="n_2aveValue【公営住宅】&#10;一人当たり面積"/>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13885</xdr:rowOff>
    </xdr:from>
    <xdr:ext cx="469744" cy="259045"/>
    <xdr:sp macro="" textlink="">
      <xdr:nvSpPr>
        <xdr:cNvPr id="343" name="n_3aveValue【公営住宅】&#10;一人当たり面積"/>
        <xdr:cNvSpPr txBox="1"/>
      </xdr:nvSpPr>
      <xdr:spPr>
        <a:xfrm>
          <a:off x="7626427" y="147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82</xdr:row>
      <xdr:rowOff>29418</xdr:rowOff>
    </xdr:from>
    <xdr:ext cx="534377" cy="259045"/>
    <xdr:sp macro="" textlink="">
      <xdr:nvSpPr>
        <xdr:cNvPr id="344" name="n_1mainValue【公営住宅】&#10;一人当たり面積"/>
        <xdr:cNvSpPr txBox="1"/>
      </xdr:nvSpPr>
      <xdr:spPr>
        <a:xfrm>
          <a:off x="9359411" y="140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82</xdr:row>
      <xdr:rowOff>29875</xdr:rowOff>
    </xdr:from>
    <xdr:ext cx="534377" cy="259045"/>
    <xdr:sp macro="" textlink="">
      <xdr:nvSpPr>
        <xdr:cNvPr id="345" name="n_2mainValue【公営住宅】&#10;一人当たり面積"/>
        <xdr:cNvSpPr txBox="1"/>
      </xdr:nvSpPr>
      <xdr:spPr>
        <a:xfrm>
          <a:off x="8483111" y="1408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82</xdr:row>
      <xdr:rowOff>59822</xdr:rowOff>
    </xdr:from>
    <xdr:ext cx="534377" cy="259045"/>
    <xdr:sp macro="" textlink="">
      <xdr:nvSpPr>
        <xdr:cNvPr id="346" name="n_3mainValue【公営住宅】&#10;一人当たり面積"/>
        <xdr:cNvSpPr txBox="1"/>
      </xdr:nvSpPr>
      <xdr:spPr>
        <a:xfrm>
          <a:off x="7594111" y="1411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97" name="フローチャート: 判断 396"/>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9072</xdr:rowOff>
    </xdr:from>
    <xdr:to>
      <xdr:col>85</xdr:col>
      <xdr:colOff>177800</xdr:colOff>
      <xdr:row>34</xdr:row>
      <xdr:rowOff>110672</xdr:rowOff>
    </xdr:to>
    <xdr:sp macro="" textlink="">
      <xdr:nvSpPr>
        <xdr:cNvPr id="403" name="楕円 402"/>
        <xdr:cNvSpPr/>
      </xdr:nvSpPr>
      <xdr:spPr>
        <a:xfrm>
          <a:off x="162687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31949</xdr:rowOff>
    </xdr:from>
    <xdr:ext cx="405111" cy="259045"/>
    <xdr:sp macro="" textlink="">
      <xdr:nvSpPr>
        <xdr:cNvPr id="404" name="【認定こども園・幼稚園・保育所】&#10;有形固定資産減価償却率該当値テキスト"/>
        <xdr:cNvSpPr txBox="1"/>
      </xdr:nvSpPr>
      <xdr:spPr>
        <a:xfrm>
          <a:off x="16357600" y="568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23767</xdr:rowOff>
    </xdr:from>
    <xdr:to>
      <xdr:col>81</xdr:col>
      <xdr:colOff>101600</xdr:colOff>
      <xdr:row>34</xdr:row>
      <xdr:rowOff>125367</xdr:rowOff>
    </xdr:to>
    <xdr:sp macro="" textlink="">
      <xdr:nvSpPr>
        <xdr:cNvPr id="405" name="楕円 404"/>
        <xdr:cNvSpPr/>
      </xdr:nvSpPr>
      <xdr:spPr>
        <a:xfrm>
          <a:off x="15430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59872</xdr:rowOff>
    </xdr:from>
    <xdr:to>
      <xdr:col>85</xdr:col>
      <xdr:colOff>127000</xdr:colOff>
      <xdr:row>34</xdr:row>
      <xdr:rowOff>74567</xdr:rowOff>
    </xdr:to>
    <xdr:cxnSp macro="">
      <xdr:nvCxnSpPr>
        <xdr:cNvPr id="406" name="直線コネクタ 405"/>
        <xdr:cNvCxnSpPr/>
      </xdr:nvCxnSpPr>
      <xdr:spPr>
        <a:xfrm flipV="1">
          <a:off x="15481300" y="588917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38463</xdr:rowOff>
    </xdr:from>
    <xdr:to>
      <xdr:col>76</xdr:col>
      <xdr:colOff>165100</xdr:colOff>
      <xdr:row>34</xdr:row>
      <xdr:rowOff>140063</xdr:rowOff>
    </xdr:to>
    <xdr:sp macro="" textlink="">
      <xdr:nvSpPr>
        <xdr:cNvPr id="407" name="楕円 406"/>
        <xdr:cNvSpPr/>
      </xdr:nvSpPr>
      <xdr:spPr>
        <a:xfrm>
          <a:off x="145415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74567</xdr:rowOff>
    </xdr:from>
    <xdr:to>
      <xdr:col>81</xdr:col>
      <xdr:colOff>50800</xdr:colOff>
      <xdr:row>34</xdr:row>
      <xdr:rowOff>89263</xdr:rowOff>
    </xdr:to>
    <xdr:cxnSp macro="">
      <xdr:nvCxnSpPr>
        <xdr:cNvPr id="408" name="直線コネクタ 407"/>
        <xdr:cNvCxnSpPr/>
      </xdr:nvCxnSpPr>
      <xdr:spPr>
        <a:xfrm flipV="1">
          <a:off x="14592300" y="590386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51526</xdr:rowOff>
    </xdr:from>
    <xdr:to>
      <xdr:col>72</xdr:col>
      <xdr:colOff>38100</xdr:colOff>
      <xdr:row>34</xdr:row>
      <xdr:rowOff>153126</xdr:rowOff>
    </xdr:to>
    <xdr:sp macro="" textlink="">
      <xdr:nvSpPr>
        <xdr:cNvPr id="409" name="楕円 408"/>
        <xdr:cNvSpPr/>
      </xdr:nvSpPr>
      <xdr:spPr>
        <a:xfrm>
          <a:off x="13652500" y="58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89263</xdr:rowOff>
    </xdr:from>
    <xdr:to>
      <xdr:col>76</xdr:col>
      <xdr:colOff>114300</xdr:colOff>
      <xdr:row>34</xdr:row>
      <xdr:rowOff>102326</xdr:rowOff>
    </xdr:to>
    <xdr:cxnSp macro="">
      <xdr:nvCxnSpPr>
        <xdr:cNvPr id="410" name="直線コネクタ 409"/>
        <xdr:cNvCxnSpPr/>
      </xdr:nvCxnSpPr>
      <xdr:spPr>
        <a:xfrm flipV="1">
          <a:off x="13703300" y="59185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65876</xdr:rowOff>
    </xdr:from>
    <xdr:ext cx="405111" cy="259045"/>
    <xdr:sp macro="" textlink="">
      <xdr:nvSpPr>
        <xdr:cNvPr id="413" name="n_3aveValue【認定こども園・幼稚園・保育所】&#10;有形固定資産減価償却率"/>
        <xdr:cNvSpPr txBox="1"/>
      </xdr:nvSpPr>
      <xdr:spPr>
        <a:xfrm>
          <a:off x="13500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141894</xdr:rowOff>
    </xdr:from>
    <xdr:ext cx="405111" cy="259045"/>
    <xdr:sp macro="" textlink="">
      <xdr:nvSpPr>
        <xdr:cNvPr id="414" name="n_1mainValue【認定こども園・幼稚園・保育所】&#10;有形固定資産減価償却率"/>
        <xdr:cNvSpPr txBox="1"/>
      </xdr:nvSpPr>
      <xdr:spPr>
        <a:xfrm>
          <a:off x="152660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156590</xdr:rowOff>
    </xdr:from>
    <xdr:ext cx="405111" cy="259045"/>
    <xdr:sp macro="" textlink="">
      <xdr:nvSpPr>
        <xdr:cNvPr id="415" name="n_2mainValue【認定こども園・幼稚園・保育所】&#10;有形固定資産減価償却率"/>
        <xdr:cNvSpPr txBox="1"/>
      </xdr:nvSpPr>
      <xdr:spPr>
        <a:xfrm>
          <a:off x="14389744" y="564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169653</xdr:rowOff>
    </xdr:from>
    <xdr:ext cx="405111" cy="259045"/>
    <xdr:sp macro="" textlink="">
      <xdr:nvSpPr>
        <xdr:cNvPr id="416" name="n_3mainValue【認定こども園・幼稚園・保育所】&#10;有形固定資産減価償却率"/>
        <xdr:cNvSpPr txBox="1"/>
      </xdr:nvSpPr>
      <xdr:spPr>
        <a:xfrm>
          <a:off x="13500744" y="56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47" name="【認定こども園・幼稚園・保育所】&#10;一人当たり面積平均値テキスト"/>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51" name="フローチャート: 判断 450"/>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103233</xdr:rowOff>
    </xdr:from>
    <xdr:to>
      <xdr:col>116</xdr:col>
      <xdr:colOff>114300</xdr:colOff>
      <xdr:row>38</xdr:row>
      <xdr:rowOff>33382</xdr:rowOff>
    </xdr:to>
    <xdr:sp macro="" textlink="">
      <xdr:nvSpPr>
        <xdr:cNvPr id="457" name="楕円 456"/>
        <xdr:cNvSpPr/>
      </xdr:nvSpPr>
      <xdr:spPr>
        <a:xfrm>
          <a:off x="22110700" y="64468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126110</xdr:rowOff>
    </xdr:from>
    <xdr:ext cx="469744" cy="259045"/>
    <xdr:sp macro="" textlink="">
      <xdr:nvSpPr>
        <xdr:cNvPr id="458" name="【認定こども園・幼稚園・保育所】&#10;一人当たり面積該当値テキスト"/>
        <xdr:cNvSpPr txBox="1"/>
      </xdr:nvSpPr>
      <xdr:spPr>
        <a:xfrm>
          <a:off x="22199600" y="629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459" name="楕円 458"/>
        <xdr:cNvSpPr/>
      </xdr:nvSpPr>
      <xdr:spPr>
        <a:xfrm>
          <a:off x="2127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154033</xdr:rowOff>
    </xdr:from>
    <xdr:to>
      <xdr:col>116</xdr:col>
      <xdr:colOff>63500</xdr:colOff>
      <xdr:row>37</xdr:row>
      <xdr:rowOff>156210</xdr:rowOff>
    </xdr:to>
    <xdr:cxnSp macro="">
      <xdr:nvCxnSpPr>
        <xdr:cNvPr id="460" name="直線コネクタ 459"/>
        <xdr:cNvCxnSpPr/>
      </xdr:nvCxnSpPr>
      <xdr:spPr>
        <a:xfrm flipV="1">
          <a:off x="21323300" y="6497683"/>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106499</xdr:rowOff>
    </xdr:from>
    <xdr:to>
      <xdr:col>107</xdr:col>
      <xdr:colOff>101600</xdr:colOff>
      <xdr:row>38</xdr:row>
      <xdr:rowOff>36649</xdr:rowOff>
    </xdr:to>
    <xdr:sp macro="" textlink="">
      <xdr:nvSpPr>
        <xdr:cNvPr id="461" name="楕円 460"/>
        <xdr:cNvSpPr/>
      </xdr:nvSpPr>
      <xdr:spPr>
        <a:xfrm>
          <a:off x="20383500" y="645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156210</xdr:rowOff>
    </xdr:from>
    <xdr:to>
      <xdr:col>111</xdr:col>
      <xdr:colOff>177800</xdr:colOff>
      <xdr:row>37</xdr:row>
      <xdr:rowOff>157299</xdr:rowOff>
    </xdr:to>
    <xdr:cxnSp macro="">
      <xdr:nvCxnSpPr>
        <xdr:cNvPr id="462" name="直線コネクタ 461"/>
        <xdr:cNvCxnSpPr/>
      </xdr:nvCxnSpPr>
      <xdr:spPr>
        <a:xfrm flipV="1">
          <a:off x="20434300" y="649986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131536</xdr:rowOff>
    </xdr:from>
    <xdr:to>
      <xdr:col>102</xdr:col>
      <xdr:colOff>165100</xdr:colOff>
      <xdr:row>38</xdr:row>
      <xdr:rowOff>61686</xdr:rowOff>
    </xdr:to>
    <xdr:sp macro="" textlink="">
      <xdr:nvSpPr>
        <xdr:cNvPr id="463" name="楕円 462"/>
        <xdr:cNvSpPr/>
      </xdr:nvSpPr>
      <xdr:spPr>
        <a:xfrm>
          <a:off x="19494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157299</xdr:rowOff>
    </xdr:from>
    <xdr:to>
      <xdr:col>107</xdr:col>
      <xdr:colOff>50800</xdr:colOff>
      <xdr:row>38</xdr:row>
      <xdr:rowOff>10885</xdr:rowOff>
    </xdr:to>
    <xdr:cxnSp macro="">
      <xdr:nvCxnSpPr>
        <xdr:cNvPr id="464" name="直線コネクタ 463"/>
        <xdr:cNvCxnSpPr/>
      </xdr:nvCxnSpPr>
      <xdr:spPr>
        <a:xfrm flipV="1">
          <a:off x="19545300" y="6500949"/>
          <a:ext cx="8890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65" name="n_1aveValue【認定こども園・幼稚園・保育所】&#10;一人当たり面積"/>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66" name="n_2aveValue【認定こども園・幼稚園・保育所】&#10;一人当たり面積"/>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104520</xdr:rowOff>
    </xdr:from>
    <xdr:ext cx="469744" cy="259045"/>
    <xdr:sp macro="" textlink="">
      <xdr:nvSpPr>
        <xdr:cNvPr id="467" name="n_3aveValue【認定こども園・幼稚園・保育所】&#10;一人当たり面積"/>
        <xdr:cNvSpPr txBox="1"/>
      </xdr:nvSpPr>
      <xdr:spPr>
        <a:xfrm>
          <a:off x="19310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468" name="n_1mainValue【認定こども園・幼稚園・保育所】&#10;一人当たり面積"/>
        <xdr:cNvSpPr txBox="1"/>
      </xdr:nvSpPr>
      <xdr:spPr>
        <a:xfrm>
          <a:off x="21075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53176</xdr:rowOff>
    </xdr:from>
    <xdr:ext cx="469744" cy="259045"/>
    <xdr:sp macro="" textlink="">
      <xdr:nvSpPr>
        <xdr:cNvPr id="469" name="n_2mainValue【認定こども園・幼稚園・保育所】&#10;一人当たり面積"/>
        <xdr:cNvSpPr txBox="1"/>
      </xdr:nvSpPr>
      <xdr:spPr>
        <a:xfrm>
          <a:off x="20199427" y="622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78213</xdr:rowOff>
    </xdr:from>
    <xdr:ext cx="469744" cy="259045"/>
    <xdr:sp macro="" textlink="">
      <xdr:nvSpPr>
        <xdr:cNvPr id="470" name="n_3mainValue【認定こども園・幼稚園・保育所】&#10;一人当たり面積"/>
        <xdr:cNvSpPr txBox="1"/>
      </xdr:nvSpPr>
      <xdr:spPr>
        <a:xfrm>
          <a:off x="19310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123916</xdr:rowOff>
    </xdr:from>
    <xdr:to>
      <xdr:col>72</xdr:col>
      <xdr:colOff>38100</xdr:colOff>
      <xdr:row>59</xdr:row>
      <xdr:rowOff>54066</xdr:rowOff>
    </xdr:to>
    <xdr:sp macro="" textlink="">
      <xdr:nvSpPr>
        <xdr:cNvPr id="505" name="フローチャート: 判断 504"/>
        <xdr:cNvSpPr/>
      </xdr:nvSpPr>
      <xdr:spPr>
        <a:xfrm>
          <a:off x="13652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122283</xdr:rowOff>
    </xdr:from>
    <xdr:to>
      <xdr:col>85</xdr:col>
      <xdr:colOff>177800</xdr:colOff>
      <xdr:row>59</xdr:row>
      <xdr:rowOff>52433</xdr:rowOff>
    </xdr:to>
    <xdr:sp macro="" textlink="">
      <xdr:nvSpPr>
        <xdr:cNvPr id="511" name="楕円 510"/>
        <xdr:cNvSpPr/>
      </xdr:nvSpPr>
      <xdr:spPr>
        <a:xfrm>
          <a:off x="162687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145160</xdr:rowOff>
    </xdr:from>
    <xdr:ext cx="405111" cy="259045"/>
    <xdr:sp macro="" textlink="">
      <xdr:nvSpPr>
        <xdr:cNvPr id="512" name="【学校施設】&#10;有形固定資産減価償却率該当値テキスト"/>
        <xdr:cNvSpPr txBox="1"/>
      </xdr:nvSpPr>
      <xdr:spPr>
        <a:xfrm>
          <a:off x="16357600" y="991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158206</xdr:rowOff>
    </xdr:from>
    <xdr:to>
      <xdr:col>81</xdr:col>
      <xdr:colOff>101600</xdr:colOff>
      <xdr:row>59</xdr:row>
      <xdr:rowOff>88356</xdr:rowOff>
    </xdr:to>
    <xdr:sp macro="" textlink="">
      <xdr:nvSpPr>
        <xdr:cNvPr id="513" name="楕円 512"/>
        <xdr:cNvSpPr/>
      </xdr:nvSpPr>
      <xdr:spPr>
        <a:xfrm>
          <a:off x="15430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1633</xdr:rowOff>
    </xdr:from>
    <xdr:to>
      <xdr:col>85</xdr:col>
      <xdr:colOff>127000</xdr:colOff>
      <xdr:row>59</xdr:row>
      <xdr:rowOff>37556</xdr:rowOff>
    </xdr:to>
    <xdr:cxnSp macro="">
      <xdr:nvCxnSpPr>
        <xdr:cNvPr id="514" name="直線コネクタ 513"/>
        <xdr:cNvCxnSpPr/>
      </xdr:nvCxnSpPr>
      <xdr:spPr>
        <a:xfrm flipV="1">
          <a:off x="15481300" y="101171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15" name="楕円 514"/>
        <xdr:cNvSpPr/>
      </xdr:nvSpPr>
      <xdr:spPr>
        <a:xfrm>
          <a:off x="14541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37556</xdr:rowOff>
    </xdr:from>
    <xdr:to>
      <xdr:col>81</xdr:col>
      <xdr:colOff>50800</xdr:colOff>
      <xdr:row>59</xdr:row>
      <xdr:rowOff>75112</xdr:rowOff>
    </xdr:to>
    <xdr:cxnSp macro="">
      <xdr:nvCxnSpPr>
        <xdr:cNvPr id="516" name="直線コネクタ 515"/>
        <xdr:cNvCxnSpPr/>
      </xdr:nvCxnSpPr>
      <xdr:spPr>
        <a:xfrm flipV="1">
          <a:off x="14592300" y="101531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60234</xdr:rowOff>
    </xdr:from>
    <xdr:to>
      <xdr:col>72</xdr:col>
      <xdr:colOff>38100</xdr:colOff>
      <xdr:row>59</xdr:row>
      <xdr:rowOff>161834</xdr:rowOff>
    </xdr:to>
    <xdr:sp macro="" textlink="">
      <xdr:nvSpPr>
        <xdr:cNvPr id="517" name="楕円 516"/>
        <xdr:cNvSpPr/>
      </xdr:nvSpPr>
      <xdr:spPr>
        <a:xfrm>
          <a:off x="13652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75112</xdr:rowOff>
    </xdr:from>
    <xdr:to>
      <xdr:col>76</xdr:col>
      <xdr:colOff>114300</xdr:colOff>
      <xdr:row>59</xdr:row>
      <xdr:rowOff>111034</xdr:rowOff>
    </xdr:to>
    <xdr:cxnSp macro="">
      <xdr:nvCxnSpPr>
        <xdr:cNvPr id="518" name="直線コネクタ 517"/>
        <xdr:cNvCxnSpPr/>
      </xdr:nvCxnSpPr>
      <xdr:spPr>
        <a:xfrm flipV="1">
          <a:off x="13703300" y="101906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20"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70593</xdr:rowOff>
    </xdr:from>
    <xdr:ext cx="405111" cy="259045"/>
    <xdr:sp macro="" textlink="">
      <xdr:nvSpPr>
        <xdr:cNvPr id="521" name="n_3aveValue【学校施設】&#10;有形固定資産減価償却率"/>
        <xdr:cNvSpPr txBox="1"/>
      </xdr:nvSpPr>
      <xdr:spPr>
        <a:xfrm>
          <a:off x="13500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104883</xdr:rowOff>
    </xdr:from>
    <xdr:ext cx="405111" cy="259045"/>
    <xdr:sp macro="" textlink="">
      <xdr:nvSpPr>
        <xdr:cNvPr id="522" name="n_1mainValue【学校施設】&#10;有形固定資産減価償却率"/>
        <xdr:cNvSpPr txBox="1"/>
      </xdr:nvSpPr>
      <xdr:spPr>
        <a:xfrm>
          <a:off x="15266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523" name="n_2main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152961</xdr:rowOff>
    </xdr:from>
    <xdr:ext cx="405111" cy="259045"/>
    <xdr:sp macro="" textlink="">
      <xdr:nvSpPr>
        <xdr:cNvPr id="524" name="n_3mainValue【学校施設】&#10;有形固定資産減価償却率"/>
        <xdr:cNvSpPr txBox="1"/>
      </xdr:nvSpPr>
      <xdr:spPr>
        <a:xfrm>
          <a:off x="13500744" y="1026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55" name="【学校施設】&#10;一人当たり面積平均値テキスト"/>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127606</xdr:rowOff>
    </xdr:from>
    <xdr:to>
      <xdr:col>102</xdr:col>
      <xdr:colOff>165100</xdr:colOff>
      <xdr:row>64</xdr:row>
      <xdr:rowOff>57756</xdr:rowOff>
    </xdr:to>
    <xdr:sp macro="" textlink="">
      <xdr:nvSpPr>
        <xdr:cNvPr id="559" name="フローチャート: 判断 558"/>
        <xdr:cNvSpPr/>
      </xdr:nvSpPr>
      <xdr:spPr>
        <a:xfrm>
          <a:off x="19494500" y="1092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37995</xdr:rowOff>
    </xdr:from>
    <xdr:to>
      <xdr:col>116</xdr:col>
      <xdr:colOff>114300</xdr:colOff>
      <xdr:row>63</xdr:row>
      <xdr:rowOff>139595</xdr:rowOff>
    </xdr:to>
    <xdr:sp macro="" textlink="">
      <xdr:nvSpPr>
        <xdr:cNvPr id="565" name="楕円 564"/>
        <xdr:cNvSpPr/>
      </xdr:nvSpPr>
      <xdr:spPr>
        <a:xfrm>
          <a:off x="22110700" y="1083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60872</xdr:rowOff>
    </xdr:from>
    <xdr:ext cx="469744" cy="259045"/>
    <xdr:sp macro="" textlink="">
      <xdr:nvSpPr>
        <xdr:cNvPr id="566" name="【学校施設】&#10;一人当たり面積該当値テキスト"/>
        <xdr:cNvSpPr txBox="1"/>
      </xdr:nvSpPr>
      <xdr:spPr>
        <a:xfrm>
          <a:off x="22199600" y="1069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38583</xdr:rowOff>
    </xdr:from>
    <xdr:to>
      <xdr:col>112</xdr:col>
      <xdr:colOff>38100</xdr:colOff>
      <xdr:row>63</xdr:row>
      <xdr:rowOff>140183</xdr:rowOff>
    </xdr:to>
    <xdr:sp macro="" textlink="">
      <xdr:nvSpPr>
        <xdr:cNvPr id="567" name="楕円 566"/>
        <xdr:cNvSpPr/>
      </xdr:nvSpPr>
      <xdr:spPr>
        <a:xfrm>
          <a:off x="21272500" y="1083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88795</xdr:rowOff>
    </xdr:from>
    <xdr:to>
      <xdr:col>116</xdr:col>
      <xdr:colOff>63500</xdr:colOff>
      <xdr:row>63</xdr:row>
      <xdr:rowOff>89383</xdr:rowOff>
    </xdr:to>
    <xdr:cxnSp macro="">
      <xdr:nvCxnSpPr>
        <xdr:cNvPr id="568" name="直線コネクタ 567"/>
        <xdr:cNvCxnSpPr/>
      </xdr:nvCxnSpPr>
      <xdr:spPr>
        <a:xfrm flipV="1">
          <a:off x="21323300" y="10890145"/>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38778</xdr:rowOff>
    </xdr:from>
    <xdr:to>
      <xdr:col>107</xdr:col>
      <xdr:colOff>101600</xdr:colOff>
      <xdr:row>63</xdr:row>
      <xdr:rowOff>140378</xdr:rowOff>
    </xdr:to>
    <xdr:sp macro="" textlink="">
      <xdr:nvSpPr>
        <xdr:cNvPr id="569" name="楕円 568"/>
        <xdr:cNvSpPr/>
      </xdr:nvSpPr>
      <xdr:spPr>
        <a:xfrm>
          <a:off x="20383500" y="1084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89383</xdr:rowOff>
    </xdr:from>
    <xdr:to>
      <xdr:col>111</xdr:col>
      <xdr:colOff>177800</xdr:colOff>
      <xdr:row>63</xdr:row>
      <xdr:rowOff>89578</xdr:rowOff>
    </xdr:to>
    <xdr:cxnSp macro="">
      <xdr:nvCxnSpPr>
        <xdr:cNvPr id="570" name="直線コネクタ 569"/>
        <xdr:cNvCxnSpPr/>
      </xdr:nvCxnSpPr>
      <xdr:spPr>
        <a:xfrm flipV="1">
          <a:off x="20434300" y="10890733"/>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45408</xdr:rowOff>
    </xdr:from>
    <xdr:to>
      <xdr:col>102</xdr:col>
      <xdr:colOff>165100</xdr:colOff>
      <xdr:row>63</xdr:row>
      <xdr:rowOff>147008</xdr:rowOff>
    </xdr:to>
    <xdr:sp macro="" textlink="">
      <xdr:nvSpPr>
        <xdr:cNvPr id="571" name="楕円 570"/>
        <xdr:cNvSpPr/>
      </xdr:nvSpPr>
      <xdr:spPr>
        <a:xfrm>
          <a:off x="19494500" y="1084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89578</xdr:rowOff>
    </xdr:from>
    <xdr:to>
      <xdr:col>107</xdr:col>
      <xdr:colOff>50800</xdr:colOff>
      <xdr:row>63</xdr:row>
      <xdr:rowOff>96208</xdr:rowOff>
    </xdr:to>
    <xdr:cxnSp macro="">
      <xdr:nvCxnSpPr>
        <xdr:cNvPr id="572" name="直線コネクタ 571"/>
        <xdr:cNvCxnSpPr/>
      </xdr:nvCxnSpPr>
      <xdr:spPr>
        <a:xfrm flipV="1">
          <a:off x="19545300" y="10890928"/>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73" name="n_1aveValue【学校施設】&#10;一人当たり面積"/>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74" name="n_2aveValue【学校施設】&#10;一人当たり面積"/>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48883</xdr:rowOff>
    </xdr:from>
    <xdr:ext cx="469744" cy="259045"/>
    <xdr:sp macro="" textlink="">
      <xdr:nvSpPr>
        <xdr:cNvPr id="575" name="n_3aveValue【学校施設】&#10;一人当たり面積"/>
        <xdr:cNvSpPr txBox="1"/>
      </xdr:nvSpPr>
      <xdr:spPr>
        <a:xfrm>
          <a:off x="19310427" y="1102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156710</xdr:rowOff>
    </xdr:from>
    <xdr:ext cx="469744" cy="259045"/>
    <xdr:sp macro="" textlink="">
      <xdr:nvSpPr>
        <xdr:cNvPr id="576" name="n_1mainValue【学校施設】&#10;一人当たり面積"/>
        <xdr:cNvSpPr txBox="1"/>
      </xdr:nvSpPr>
      <xdr:spPr>
        <a:xfrm>
          <a:off x="21075727" y="1061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156905</xdr:rowOff>
    </xdr:from>
    <xdr:ext cx="469744" cy="259045"/>
    <xdr:sp macro="" textlink="">
      <xdr:nvSpPr>
        <xdr:cNvPr id="577" name="n_2mainValue【学校施設】&#10;一人当たり面積"/>
        <xdr:cNvSpPr txBox="1"/>
      </xdr:nvSpPr>
      <xdr:spPr>
        <a:xfrm>
          <a:off x="20199427" y="1061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163535</xdr:rowOff>
    </xdr:from>
    <xdr:ext cx="469744" cy="259045"/>
    <xdr:sp macro="" textlink="">
      <xdr:nvSpPr>
        <xdr:cNvPr id="578" name="n_3mainValue【学校施設】&#10;一人当たり面積"/>
        <xdr:cNvSpPr txBox="1"/>
      </xdr:nvSpPr>
      <xdr:spPr>
        <a:xfrm>
          <a:off x="19310427" y="1062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25"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629" name="フローチャート: 判断 628"/>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98879</xdr:rowOff>
    </xdr:from>
    <xdr:to>
      <xdr:col>85</xdr:col>
      <xdr:colOff>177800</xdr:colOff>
      <xdr:row>103</xdr:row>
      <xdr:rowOff>29029</xdr:rowOff>
    </xdr:to>
    <xdr:sp macro="" textlink="">
      <xdr:nvSpPr>
        <xdr:cNvPr id="635" name="楕円 634"/>
        <xdr:cNvSpPr/>
      </xdr:nvSpPr>
      <xdr:spPr>
        <a:xfrm>
          <a:off x="162687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121756</xdr:rowOff>
    </xdr:from>
    <xdr:ext cx="405111" cy="259045"/>
    <xdr:sp macro="" textlink="">
      <xdr:nvSpPr>
        <xdr:cNvPr id="636" name="【公民館】&#10;有形固定資産減価償却率該当値テキスト"/>
        <xdr:cNvSpPr txBox="1"/>
      </xdr:nvSpPr>
      <xdr:spPr>
        <a:xfrm>
          <a:off x="16357600" y="1743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116839</xdr:rowOff>
    </xdr:from>
    <xdr:to>
      <xdr:col>81</xdr:col>
      <xdr:colOff>101600</xdr:colOff>
      <xdr:row>103</xdr:row>
      <xdr:rowOff>46989</xdr:rowOff>
    </xdr:to>
    <xdr:sp macro="" textlink="">
      <xdr:nvSpPr>
        <xdr:cNvPr id="637" name="楕円 636"/>
        <xdr:cNvSpPr/>
      </xdr:nvSpPr>
      <xdr:spPr>
        <a:xfrm>
          <a:off x="15430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149679</xdr:rowOff>
    </xdr:from>
    <xdr:to>
      <xdr:col>85</xdr:col>
      <xdr:colOff>127000</xdr:colOff>
      <xdr:row>102</xdr:row>
      <xdr:rowOff>167639</xdr:rowOff>
    </xdr:to>
    <xdr:cxnSp macro="">
      <xdr:nvCxnSpPr>
        <xdr:cNvPr id="638" name="直線コネクタ 637"/>
        <xdr:cNvCxnSpPr/>
      </xdr:nvCxnSpPr>
      <xdr:spPr>
        <a:xfrm flipV="1">
          <a:off x="15481300" y="17637579"/>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4173</xdr:rowOff>
    </xdr:from>
    <xdr:to>
      <xdr:col>76</xdr:col>
      <xdr:colOff>165100</xdr:colOff>
      <xdr:row>103</xdr:row>
      <xdr:rowOff>105773</xdr:rowOff>
    </xdr:to>
    <xdr:sp macro="" textlink="">
      <xdr:nvSpPr>
        <xdr:cNvPr id="639" name="楕円 638"/>
        <xdr:cNvSpPr/>
      </xdr:nvSpPr>
      <xdr:spPr>
        <a:xfrm>
          <a:off x="14541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167639</xdr:rowOff>
    </xdr:from>
    <xdr:to>
      <xdr:col>81</xdr:col>
      <xdr:colOff>50800</xdr:colOff>
      <xdr:row>103</xdr:row>
      <xdr:rowOff>54973</xdr:rowOff>
    </xdr:to>
    <xdr:cxnSp macro="">
      <xdr:nvCxnSpPr>
        <xdr:cNvPr id="640" name="直線コネクタ 639"/>
        <xdr:cNvCxnSpPr/>
      </xdr:nvCxnSpPr>
      <xdr:spPr>
        <a:xfrm flipV="1">
          <a:off x="14592300" y="17655539"/>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49893</xdr:rowOff>
    </xdr:from>
    <xdr:to>
      <xdr:col>72</xdr:col>
      <xdr:colOff>38100</xdr:colOff>
      <xdr:row>103</xdr:row>
      <xdr:rowOff>151493</xdr:rowOff>
    </xdr:to>
    <xdr:sp macro="" textlink="">
      <xdr:nvSpPr>
        <xdr:cNvPr id="641" name="楕円 640"/>
        <xdr:cNvSpPr/>
      </xdr:nvSpPr>
      <xdr:spPr>
        <a:xfrm>
          <a:off x="13652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54973</xdr:rowOff>
    </xdr:from>
    <xdr:to>
      <xdr:col>76</xdr:col>
      <xdr:colOff>114300</xdr:colOff>
      <xdr:row>103</xdr:row>
      <xdr:rowOff>100693</xdr:rowOff>
    </xdr:to>
    <xdr:cxnSp macro="">
      <xdr:nvCxnSpPr>
        <xdr:cNvPr id="642" name="直線コネクタ 641"/>
        <xdr:cNvCxnSpPr/>
      </xdr:nvCxnSpPr>
      <xdr:spPr>
        <a:xfrm flipV="1">
          <a:off x="13703300" y="177143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43"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4" name="n_2aveValue【公民館】&#10;有形固定資産減価償却率"/>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645" name="n_3aveValue【公民館】&#10;有形固定資産減価償却率"/>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63516</xdr:rowOff>
    </xdr:from>
    <xdr:ext cx="405111" cy="259045"/>
    <xdr:sp macro="" textlink="">
      <xdr:nvSpPr>
        <xdr:cNvPr id="646" name="n_1mainValue【公民館】&#10;有形固定資産減価償却率"/>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122300</xdr:rowOff>
    </xdr:from>
    <xdr:ext cx="405111" cy="259045"/>
    <xdr:sp macro="" textlink="">
      <xdr:nvSpPr>
        <xdr:cNvPr id="647" name="n_2mainValue【公民館】&#10;有形固定資産減価償却率"/>
        <xdr:cNvSpPr txBox="1"/>
      </xdr:nvSpPr>
      <xdr:spPr>
        <a:xfrm>
          <a:off x="143897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142620</xdr:rowOff>
    </xdr:from>
    <xdr:ext cx="405111" cy="259045"/>
    <xdr:sp macro="" textlink="">
      <xdr:nvSpPr>
        <xdr:cNvPr id="648" name="n_3mainValue【公民館】&#10;有形固定資産減価償却率"/>
        <xdr:cNvSpPr txBox="1"/>
      </xdr:nvSpPr>
      <xdr:spPr>
        <a:xfrm>
          <a:off x="13500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77" name="【公民館】&#10;一人当たり面積平均値テキスト"/>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52451</xdr:rowOff>
    </xdr:from>
    <xdr:to>
      <xdr:col>102</xdr:col>
      <xdr:colOff>165100</xdr:colOff>
      <xdr:row>108</xdr:row>
      <xdr:rowOff>154051</xdr:rowOff>
    </xdr:to>
    <xdr:sp macro="" textlink="">
      <xdr:nvSpPr>
        <xdr:cNvPr id="681" name="フローチャート: 判断 680"/>
        <xdr:cNvSpPr/>
      </xdr:nvSpPr>
      <xdr:spPr>
        <a:xfrm>
          <a:off x="19494500" y="185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43002</xdr:rowOff>
    </xdr:from>
    <xdr:to>
      <xdr:col>116</xdr:col>
      <xdr:colOff>114300</xdr:colOff>
      <xdr:row>108</xdr:row>
      <xdr:rowOff>144602</xdr:rowOff>
    </xdr:to>
    <xdr:sp macro="" textlink="">
      <xdr:nvSpPr>
        <xdr:cNvPr id="687" name="楕円 686"/>
        <xdr:cNvSpPr/>
      </xdr:nvSpPr>
      <xdr:spPr>
        <a:xfrm>
          <a:off x="22110700" y="185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688" name="【公民館】&#10;一人当たり面積該当値テキスト"/>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43154</xdr:rowOff>
    </xdr:from>
    <xdr:to>
      <xdr:col>112</xdr:col>
      <xdr:colOff>38100</xdr:colOff>
      <xdr:row>108</xdr:row>
      <xdr:rowOff>144754</xdr:rowOff>
    </xdr:to>
    <xdr:sp macro="" textlink="">
      <xdr:nvSpPr>
        <xdr:cNvPr id="689" name="楕円 688"/>
        <xdr:cNvSpPr/>
      </xdr:nvSpPr>
      <xdr:spPr>
        <a:xfrm>
          <a:off x="21272500" y="185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93802</xdr:rowOff>
    </xdr:from>
    <xdr:to>
      <xdr:col>116</xdr:col>
      <xdr:colOff>63500</xdr:colOff>
      <xdr:row>108</xdr:row>
      <xdr:rowOff>93954</xdr:rowOff>
    </xdr:to>
    <xdr:cxnSp macro="">
      <xdr:nvCxnSpPr>
        <xdr:cNvPr id="690" name="直線コネクタ 689"/>
        <xdr:cNvCxnSpPr/>
      </xdr:nvCxnSpPr>
      <xdr:spPr>
        <a:xfrm flipV="1">
          <a:off x="21323300" y="18610402"/>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36677</xdr:rowOff>
    </xdr:from>
    <xdr:to>
      <xdr:col>107</xdr:col>
      <xdr:colOff>101600</xdr:colOff>
      <xdr:row>108</xdr:row>
      <xdr:rowOff>138277</xdr:rowOff>
    </xdr:to>
    <xdr:sp macro="" textlink="">
      <xdr:nvSpPr>
        <xdr:cNvPr id="691" name="楕円 690"/>
        <xdr:cNvSpPr/>
      </xdr:nvSpPr>
      <xdr:spPr>
        <a:xfrm>
          <a:off x="20383500" y="185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87477</xdr:rowOff>
    </xdr:from>
    <xdr:to>
      <xdr:col>111</xdr:col>
      <xdr:colOff>177800</xdr:colOff>
      <xdr:row>108</xdr:row>
      <xdr:rowOff>93954</xdr:rowOff>
    </xdr:to>
    <xdr:cxnSp macro="">
      <xdr:nvCxnSpPr>
        <xdr:cNvPr id="692" name="直線コネクタ 691"/>
        <xdr:cNvCxnSpPr/>
      </xdr:nvCxnSpPr>
      <xdr:spPr>
        <a:xfrm>
          <a:off x="20434300" y="1860407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38658</xdr:rowOff>
    </xdr:from>
    <xdr:to>
      <xdr:col>102</xdr:col>
      <xdr:colOff>165100</xdr:colOff>
      <xdr:row>108</xdr:row>
      <xdr:rowOff>140258</xdr:rowOff>
    </xdr:to>
    <xdr:sp macro="" textlink="">
      <xdr:nvSpPr>
        <xdr:cNvPr id="693" name="楕円 692"/>
        <xdr:cNvSpPr/>
      </xdr:nvSpPr>
      <xdr:spPr>
        <a:xfrm>
          <a:off x="19494500" y="185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87477</xdr:rowOff>
    </xdr:from>
    <xdr:to>
      <xdr:col>107</xdr:col>
      <xdr:colOff>50800</xdr:colOff>
      <xdr:row>108</xdr:row>
      <xdr:rowOff>89458</xdr:rowOff>
    </xdr:to>
    <xdr:cxnSp macro="">
      <xdr:nvCxnSpPr>
        <xdr:cNvPr id="694" name="直線コネクタ 693"/>
        <xdr:cNvCxnSpPr/>
      </xdr:nvCxnSpPr>
      <xdr:spPr>
        <a:xfrm flipV="1">
          <a:off x="19545300" y="18604077"/>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95" name="n_1aveValue【公民館】&#10;一人当たり面積"/>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96" name="n_2aveValue【公民館】&#10;一人当たり面積"/>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145178</xdr:rowOff>
    </xdr:from>
    <xdr:ext cx="469744" cy="259045"/>
    <xdr:sp macro="" textlink="">
      <xdr:nvSpPr>
        <xdr:cNvPr id="697" name="n_3aveValue【公民館】&#10;一人当たり面積"/>
        <xdr:cNvSpPr txBox="1"/>
      </xdr:nvSpPr>
      <xdr:spPr>
        <a:xfrm>
          <a:off x="19310427" y="1866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135881</xdr:rowOff>
    </xdr:from>
    <xdr:ext cx="469744" cy="259045"/>
    <xdr:sp macro="" textlink="">
      <xdr:nvSpPr>
        <xdr:cNvPr id="698" name="n_1mainValue【公民館】&#10;一人当たり面積"/>
        <xdr:cNvSpPr txBox="1"/>
      </xdr:nvSpPr>
      <xdr:spPr>
        <a:xfrm>
          <a:off x="21075727" y="186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154804</xdr:rowOff>
    </xdr:from>
    <xdr:ext cx="469744" cy="259045"/>
    <xdr:sp macro="" textlink="">
      <xdr:nvSpPr>
        <xdr:cNvPr id="699" name="n_2mainValue【公民館】&#10;一人当たり面積"/>
        <xdr:cNvSpPr txBox="1"/>
      </xdr:nvSpPr>
      <xdr:spPr>
        <a:xfrm>
          <a:off x="20199427" y="1832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156785</xdr:rowOff>
    </xdr:from>
    <xdr:ext cx="469744" cy="259045"/>
    <xdr:sp macro="" textlink="">
      <xdr:nvSpPr>
        <xdr:cNvPr id="700" name="n_3mainValue【公民館】&#10;一人当たり面積"/>
        <xdr:cNvSpPr txBox="1"/>
      </xdr:nvSpPr>
      <xdr:spPr>
        <a:xfrm>
          <a:off x="19310427" y="1833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ほとんどの施設において、有形固定資産減価償却率は北海道平均を上回ってい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。これは、過去に建設された橋りょう、施設等の老朽化が進んでいることが要因であり、今後は、長寿命化計画に基づき、計画的に維持管理を進めていきます。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
1,098
308.08
3,150,671
3,113,154
33,576
1,391,680
4,356,489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154322</xdr:rowOff>
    </xdr:from>
    <xdr:ext cx="405111" cy="259045"/>
    <xdr:sp macro="" textlink="">
      <xdr:nvSpPr>
        <xdr:cNvPr id="84" name="n_3aveValue【体育館・プール】&#10;有形固定資産減価償却率"/>
        <xdr:cNvSpPr txBox="1"/>
      </xdr:nvSpPr>
      <xdr:spPr>
        <a:xfrm>
          <a:off x="1816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65405</xdr:rowOff>
    </xdr:from>
    <xdr:to>
      <xdr:col>24</xdr:col>
      <xdr:colOff>114300</xdr:colOff>
      <xdr:row>57</xdr:row>
      <xdr:rowOff>167005</xdr:rowOff>
    </xdr:to>
    <xdr:sp macro="" textlink="">
      <xdr:nvSpPr>
        <xdr:cNvPr id="90" name="楕円 89"/>
        <xdr:cNvSpPr/>
      </xdr:nvSpPr>
      <xdr:spPr>
        <a:xfrm>
          <a:off x="45847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88282</xdr:rowOff>
    </xdr:from>
    <xdr:ext cx="405111" cy="259045"/>
    <xdr:sp macro="" textlink="">
      <xdr:nvSpPr>
        <xdr:cNvPr id="91" name="【体育館・プール】&#10;有形固定資産減価償却率該当値テキスト"/>
        <xdr:cNvSpPr txBox="1"/>
      </xdr:nvSpPr>
      <xdr:spPr>
        <a:xfrm>
          <a:off x="4673600"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116840</xdr:rowOff>
    </xdr:from>
    <xdr:to>
      <xdr:col>20</xdr:col>
      <xdr:colOff>38100</xdr:colOff>
      <xdr:row>58</xdr:row>
      <xdr:rowOff>46990</xdr:rowOff>
    </xdr:to>
    <xdr:sp macro="" textlink="">
      <xdr:nvSpPr>
        <xdr:cNvPr id="92" name="楕円 91"/>
        <xdr:cNvSpPr/>
      </xdr:nvSpPr>
      <xdr:spPr>
        <a:xfrm>
          <a:off x="3746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116205</xdr:rowOff>
    </xdr:from>
    <xdr:to>
      <xdr:col>24</xdr:col>
      <xdr:colOff>63500</xdr:colOff>
      <xdr:row>57</xdr:row>
      <xdr:rowOff>167640</xdr:rowOff>
    </xdr:to>
    <xdr:cxnSp macro="">
      <xdr:nvCxnSpPr>
        <xdr:cNvPr id="93" name="直線コネクタ 92"/>
        <xdr:cNvCxnSpPr/>
      </xdr:nvCxnSpPr>
      <xdr:spPr>
        <a:xfrm flipV="1">
          <a:off x="3797300" y="98888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168275</xdr:rowOff>
    </xdr:from>
    <xdr:to>
      <xdr:col>15</xdr:col>
      <xdr:colOff>101600</xdr:colOff>
      <xdr:row>58</xdr:row>
      <xdr:rowOff>98425</xdr:rowOff>
    </xdr:to>
    <xdr:sp macro="" textlink="">
      <xdr:nvSpPr>
        <xdr:cNvPr id="94" name="楕円 93"/>
        <xdr:cNvSpPr/>
      </xdr:nvSpPr>
      <xdr:spPr>
        <a:xfrm>
          <a:off x="2857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167640</xdr:rowOff>
    </xdr:from>
    <xdr:to>
      <xdr:col>19</xdr:col>
      <xdr:colOff>177800</xdr:colOff>
      <xdr:row>58</xdr:row>
      <xdr:rowOff>47625</xdr:rowOff>
    </xdr:to>
    <xdr:cxnSp macro="">
      <xdr:nvCxnSpPr>
        <xdr:cNvPr id="95" name="直線コネクタ 94"/>
        <xdr:cNvCxnSpPr/>
      </xdr:nvCxnSpPr>
      <xdr:spPr>
        <a:xfrm flipV="1">
          <a:off x="2908300" y="99402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48260</xdr:rowOff>
    </xdr:from>
    <xdr:to>
      <xdr:col>10</xdr:col>
      <xdr:colOff>165100</xdr:colOff>
      <xdr:row>58</xdr:row>
      <xdr:rowOff>149860</xdr:rowOff>
    </xdr:to>
    <xdr:sp macro="" textlink="">
      <xdr:nvSpPr>
        <xdr:cNvPr id="96" name="楕円 95"/>
        <xdr:cNvSpPr/>
      </xdr:nvSpPr>
      <xdr:spPr>
        <a:xfrm>
          <a:off x="1968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47625</xdr:rowOff>
    </xdr:from>
    <xdr:to>
      <xdr:col>15</xdr:col>
      <xdr:colOff>50800</xdr:colOff>
      <xdr:row>58</xdr:row>
      <xdr:rowOff>99060</xdr:rowOff>
    </xdr:to>
    <xdr:cxnSp macro="">
      <xdr:nvCxnSpPr>
        <xdr:cNvPr id="97" name="直線コネクタ 96"/>
        <xdr:cNvCxnSpPr/>
      </xdr:nvCxnSpPr>
      <xdr:spPr>
        <a:xfrm flipV="1">
          <a:off x="2019300" y="99917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63517</xdr:rowOff>
    </xdr:from>
    <xdr:ext cx="405111" cy="259045"/>
    <xdr:sp macro="" textlink="">
      <xdr:nvSpPr>
        <xdr:cNvPr id="98" name="n_1mainValue【体育館・プール】&#10;有形固定資産減価償却率"/>
        <xdr:cNvSpPr txBox="1"/>
      </xdr:nvSpPr>
      <xdr:spPr>
        <a:xfrm>
          <a:off x="35820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114952</xdr:rowOff>
    </xdr:from>
    <xdr:ext cx="405111" cy="259045"/>
    <xdr:sp macro="" textlink="">
      <xdr:nvSpPr>
        <xdr:cNvPr id="99" name="n_2mainValue【体育館・プール】&#10;有形固定資産減価償却率"/>
        <xdr:cNvSpPr txBox="1"/>
      </xdr:nvSpPr>
      <xdr:spPr>
        <a:xfrm>
          <a:off x="27057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166387</xdr:rowOff>
    </xdr:from>
    <xdr:ext cx="405111" cy="259045"/>
    <xdr:sp macro="" textlink="">
      <xdr:nvSpPr>
        <xdr:cNvPr id="100" name="n_3mainValue【体育館・プール】&#10;有形固定資産減価償却率"/>
        <xdr:cNvSpPr txBox="1"/>
      </xdr:nvSpPr>
      <xdr:spPr>
        <a:xfrm>
          <a:off x="1816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31" name="【体育館・プール】&#10;一人当たり面積平均値テキスト"/>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4" name="n_1aveValue【体育館・プール】&#10;一人当たり面積"/>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6" name="n_2aveValue【体育館・プール】&#10;一人当たり面積"/>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120486</xdr:rowOff>
    </xdr:from>
    <xdr:to>
      <xdr:col>41</xdr:col>
      <xdr:colOff>101600</xdr:colOff>
      <xdr:row>64</xdr:row>
      <xdr:rowOff>50636</xdr:rowOff>
    </xdr:to>
    <xdr:sp macro="" textlink="">
      <xdr:nvSpPr>
        <xdr:cNvPr id="137" name="フローチャート: 判断 136"/>
        <xdr:cNvSpPr/>
      </xdr:nvSpPr>
      <xdr:spPr>
        <a:xfrm>
          <a:off x="7810500" y="109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41763</xdr:rowOff>
    </xdr:from>
    <xdr:ext cx="469744" cy="259045"/>
    <xdr:sp macro="" textlink="">
      <xdr:nvSpPr>
        <xdr:cNvPr id="138" name="n_3aveValue【体育館・プール】&#10;一人当たり面積"/>
        <xdr:cNvSpPr txBox="1"/>
      </xdr:nvSpPr>
      <xdr:spPr>
        <a:xfrm>
          <a:off x="7626427" y="1101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75910</xdr:rowOff>
    </xdr:from>
    <xdr:to>
      <xdr:col>55</xdr:col>
      <xdr:colOff>50800</xdr:colOff>
      <xdr:row>61</xdr:row>
      <xdr:rowOff>6060</xdr:rowOff>
    </xdr:to>
    <xdr:sp macro="" textlink="">
      <xdr:nvSpPr>
        <xdr:cNvPr id="144" name="楕円 143"/>
        <xdr:cNvSpPr/>
      </xdr:nvSpPr>
      <xdr:spPr>
        <a:xfrm>
          <a:off x="10426700" y="103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98787</xdr:rowOff>
    </xdr:from>
    <xdr:ext cx="469744" cy="259045"/>
    <xdr:sp macro="" textlink="">
      <xdr:nvSpPr>
        <xdr:cNvPr id="145" name="【体育館・プール】&#10;一人当たり面積該当値テキスト"/>
        <xdr:cNvSpPr txBox="1"/>
      </xdr:nvSpPr>
      <xdr:spPr>
        <a:xfrm>
          <a:off x="10515600" y="1021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77706</xdr:rowOff>
    </xdr:from>
    <xdr:to>
      <xdr:col>50</xdr:col>
      <xdr:colOff>165100</xdr:colOff>
      <xdr:row>61</xdr:row>
      <xdr:rowOff>7856</xdr:rowOff>
    </xdr:to>
    <xdr:sp macro="" textlink="">
      <xdr:nvSpPr>
        <xdr:cNvPr id="146" name="楕円 145"/>
        <xdr:cNvSpPr/>
      </xdr:nvSpPr>
      <xdr:spPr>
        <a:xfrm>
          <a:off x="9588500" y="1036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126710</xdr:rowOff>
    </xdr:from>
    <xdr:to>
      <xdr:col>55</xdr:col>
      <xdr:colOff>0</xdr:colOff>
      <xdr:row>60</xdr:row>
      <xdr:rowOff>128506</xdr:rowOff>
    </xdr:to>
    <xdr:cxnSp macro="">
      <xdr:nvCxnSpPr>
        <xdr:cNvPr id="147" name="直線コネクタ 146"/>
        <xdr:cNvCxnSpPr/>
      </xdr:nvCxnSpPr>
      <xdr:spPr>
        <a:xfrm flipV="1">
          <a:off x="9639300" y="10413710"/>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8310</xdr:rowOff>
    </xdr:from>
    <xdr:to>
      <xdr:col>46</xdr:col>
      <xdr:colOff>38100</xdr:colOff>
      <xdr:row>60</xdr:row>
      <xdr:rowOff>109910</xdr:rowOff>
    </xdr:to>
    <xdr:sp macro="" textlink="">
      <xdr:nvSpPr>
        <xdr:cNvPr id="148" name="楕円 147"/>
        <xdr:cNvSpPr/>
      </xdr:nvSpPr>
      <xdr:spPr>
        <a:xfrm>
          <a:off x="8699500" y="1029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59110</xdr:rowOff>
    </xdr:from>
    <xdr:to>
      <xdr:col>50</xdr:col>
      <xdr:colOff>114300</xdr:colOff>
      <xdr:row>60</xdr:row>
      <xdr:rowOff>128506</xdr:rowOff>
    </xdr:to>
    <xdr:cxnSp macro="">
      <xdr:nvCxnSpPr>
        <xdr:cNvPr id="149" name="直線コネクタ 148"/>
        <xdr:cNvCxnSpPr/>
      </xdr:nvCxnSpPr>
      <xdr:spPr>
        <a:xfrm>
          <a:off x="8750300" y="10346110"/>
          <a:ext cx="889000" cy="6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31823</xdr:rowOff>
    </xdr:from>
    <xdr:to>
      <xdr:col>41</xdr:col>
      <xdr:colOff>101600</xdr:colOff>
      <xdr:row>60</xdr:row>
      <xdr:rowOff>133423</xdr:rowOff>
    </xdr:to>
    <xdr:sp macro="" textlink="">
      <xdr:nvSpPr>
        <xdr:cNvPr id="150" name="楕円 149"/>
        <xdr:cNvSpPr/>
      </xdr:nvSpPr>
      <xdr:spPr>
        <a:xfrm>
          <a:off x="7810500" y="103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59110</xdr:rowOff>
    </xdr:from>
    <xdr:to>
      <xdr:col>45</xdr:col>
      <xdr:colOff>177800</xdr:colOff>
      <xdr:row>60</xdr:row>
      <xdr:rowOff>82623</xdr:rowOff>
    </xdr:to>
    <xdr:cxnSp macro="">
      <xdr:nvCxnSpPr>
        <xdr:cNvPr id="151" name="直線コネクタ 150"/>
        <xdr:cNvCxnSpPr/>
      </xdr:nvCxnSpPr>
      <xdr:spPr>
        <a:xfrm flipV="1">
          <a:off x="7861300" y="10346110"/>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24383</xdr:rowOff>
    </xdr:from>
    <xdr:ext cx="469744" cy="259045"/>
    <xdr:sp macro="" textlink="">
      <xdr:nvSpPr>
        <xdr:cNvPr id="152" name="n_1mainValue【体育館・プール】&#10;一人当たり面積"/>
        <xdr:cNvSpPr txBox="1"/>
      </xdr:nvSpPr>
      <xdr:spPr>
        <a:xfrm>
          <a:off x="9391727" y="101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126437</xdr:rowOff>
    </xdr:from>
    <xdr:ext cx="469744" cy="259045"/>
    <xdr:sp macro="" textlink="">
      <xdr:nvSpPr>
        <xdr:cNvPr id="153" name="n_2mainValue【体育館・プール】&#10;一人当たり面積"/>
        <xdr:cNvSpPr txBox="1"/>
      </xdr:nvSpPr>
      <xdr:spPr>
        <a:xfrm>
          <a:off x="8515427" y="1007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149950</xdr:rowOff>
    </xdr:from>
    <xdr:ext cx="469744" cy="259045"/>
    <xdr:sp macro="" textlink="">
      <xdr:nvSpPr>
        <xdr:cNvPr id="154" name="n_3mainValue【体育館・プール】&#10;一人当たり面積"/>
        <xdr:cNvSpPr txBox="1"/>
      </xdr:nvSpPr>
      <xdr:spPr>
        <a:xfrm>
          <a:off x="7626427" y="1009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4" name="【福祉施設】&#10;有形固定資産減価償却率平均値テキスト"/>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7" name="n_1aveValue【福祉施設】&#10;有形固定資産減価償却率"/>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9" name="n_2aveValue【福祉施設】&#10;有形固定資産減価償却率"/>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46355</xdr:rowOff>
    </xdr:from>
    <xdr:to>
      <xdr:col>10</xdr:col>
      <xdr:colOff>165100</xdr:colOff>
      <xdr:row>83</xdr:row>
      <xdr:rowOff>147955</xdr:rowOff>
    </xdr:to>
    <xdr:sp macro="" textlink="">
      <xdr:nvSpPr>
        <xdr:cNvPr id="190" name="フローチャート: 判断 189"/>
        <xdr:cNvSpPr/>
      </xdr:nvSpPr>
      <xdr:spPr>
        <a:xfrm>
          <a:off x="1968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139082</xdr:rowOff>
    </xdr:from>
    <xdr:ext cx="405111" cy="259045"/>
    <xdr:sp macro="" textlink="">
      <xdr:nvSpPr>
        <xdr:cNvPr id="191" name="n_3aveValue【福祉施設】&#10;有形固定資産減価償却率"/>
        <xdr:cNvSpPr txBox="1"/>
      </xdr:nvSpPr>
      <xdr:spPr>
        <a:xfrm>
          <a:off x="1816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xdr:rowOff>
    </xdr:from>
    <xdr:to>
      <xdr:col>24</xdr:col>
      <xdr:colOff>114300</xdr:colOff>
      <xdr:row>81</xdr:row>
      <xdr:rowOff>117475</xdr:rowOff>
    </xdr:to>
    <xdr:sp macro="" textlink="">
      <xdr:nvSpPr>
        <xdr:cNvPr id="197" name="楕円 196"/>
        <xdr:cNvSpPr/>
      </xdr:nvSpPr>
      <xdr:spPr>
        <a:xfrm>
          <a:off x="45847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38752</xdr:rowOff>
    </xdr:from>
    <xdr:ext cx="405111" cy="259045"/>
    <xdr:sp macro="" textlink="">
      <xdr:nvSpPr>
        <xdr:cNvPr id="198" name="【福祉施設】&#10;有形固定資産減価償却率該当値テキスト"/>
        <xdr:cNvSpPr txBox="1"/>
      </xdr:nvSpPr>
      <xdr:spPr>
        <a:xfrm>
          <a:off x="4673600"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71120</xdr:rowOff>
    </xdr:from>
    <xdr:to>
      <xdr:col>20</xdr:col>
      <xdr:colOff>38100</xdr:colOff>
      <xdr:row>82</xdr:row>
      <xdr:rowOff>1270</xdr:rowOff>
    </xdr:to>
    <xdr:sp macro="" textlink="">
      <xdr:nvSpPr>
        <xdr:cNvPr id="199" name="楕円 198"/>
        <xdr:cNvSpPr/>
      </xdr:nvSpPr>
      <xdr:spPr>
        <a:xfrm>
          <a:off x="3746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66675</xdr:rowOff>
    </xdr:from>
    <xdr:to>
      <xdr:col>24</xdr:col>
      <xdr:colOff>63500</xdr:colOff>
      <xdr:row>81</xdr:row>
      <xdr:rowOff>121920</xdr:rowOff>
    </xdr:to>
    <xdr:cxnSp macro="">
      <xdr:nvCxnSpPr>
        <xdr:cNvPr id="200" name="直線コネクタ 199"/>
        <xdr:cNvCxnSpPr/>
      </xdr:nvCxnSpPr>
      <xdr:spPr>
        <a:xfrm flipV="1">
          <a:off x="3797300" y="1395412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126364</xdr:rowOff>
    </xdr:from>
    <xdr:to>
      <xdr:col>15</xdr:col>
      <xdr:colOff>101600</xdr:colOff>
      <xdr:row>82</xdr:row>
      <xdr:rowOff>56514</xdr:rowOff>
    </xdr:to>
    <xdr:sp macro="" textlink="">
      <xdr:nvSpPr>
        <xdr:cNvPr id="201" name="楕円 200"/>
        <xdr:cNvSpPr/>
      </xdr:nvSpPr>
      <xdr:spPr>
        <a:xfrm>
          <a:off x="2857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121920</xdr:rowOff>
    </xdr:from>
    <xdr:to>
      <xdr:col>19</xdr:col>
      <xdr:colOff>177800</xdr:colOff>
      <xdr:row>82</xdr:row>
      <xdr:rowOff>5714</xdr:rowOff>
    </xdr:to>
    <xdr:cxnSp macro="">
      <xdr:nvCxnSpPr>
        <xdr:cNvPr id="202" name="直線コネクタ 201"/>
        <xdr:cNvCxnSpPr/>
      </xdr:nvCxnSpPr>
      <xdr:spPr>
        <a:xfrm flipV="1">
          <a:off x="2908300" y="1400937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03" name="楕円 202"/>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5714</xdr:rowOff>
    </xdr:from>
    <xdr:to>
      <xdr:col>15</xdr:col>
      <xdr:colOff>50800</xdr:colOff>
      <xdr:row>82</xdr:row>
      <xdr:rowOff>60961</xdr:rowOff>
    </xdr:to>
    <xdr:cxnSp macro="">
      <xdr:nvCxnSpPr>
        <xdr:cNvPr id="204" name="直線コネクタ 203"/>
        <xdr:cNvCxnSpPr/>
      </xdr:nvCxnSpPr>
      <xdr:spPr>
        <a:xfrm flipV="1">
          <a:off x="2019300" y="1406461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17797</xdr:rowOff>
    </xdr:from>
    <xdr:ext cx="405111" cy="259045"/>
    <xdr:sp macro="" textlink="">
      <xdr:nvSpPr>
        <xdr:cNvPr id="205" name="n_1mainValue【福祉施設】&#10;有形固定資産減価償却率"/>
        <xdr:cNvSpPr txBox="1"/>
      </xdr:nvSpPr>
      <xdr:spPr>
        <a:xfrm>
          <a:off x="35820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06" name="n_2mainValue【福祉施設】&#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207" name="n_3mainValue【福祉施設】&#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8" name="直線コネクタ 2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9" name="テキスト ボックス 2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0" name="直線コネクタ 2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1" name="テキスト ボックス 2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2" name="直線コネクタ 2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3" name="テキスト ボックス 2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4" name="直線コネクタ 2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5" name="テキスト ボックス 2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6" name="直線コネクタ 2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7" name="テキスト ボックス 2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8" name="直線コネクタ 2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9" name="テキスト ボックス 2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3" name="直線コネクタ 232"/>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4" name="【福祉施設】&#10;一人当たり面積最小値テキスト"/>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5" name="直線コネクタ 234"/>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6" name="【福祉施設】&#10;一人当たり面積最大値テキスト"/>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7" name="直線コネクタ 236"/>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38" name="【福祉施設】&#10;一人当たり面積平均値テキスト"/>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9" name="フローチャート: 判断 238"/>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0" name="フローチャート: 判断 239"/>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41" name="n_1aveValue【福祉施設】&#10;一人当たり面積"/>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2" name="フローチャート: 判断 241"/>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103540</xdr:rowOff>
    </xdr:from>
    <xdr:ext cx="469744" cy="259045"/>
    <xdr:sp macro="" textlink="">
      <xdr:nvSpPr>
        <xdr:cNvPr id="243" name="n_2aveValue【福祉施設】&#10;一人当たり面積"/>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86578</xdr:rowOff>
    </xdr:from>
    <xdr:to>
      <xdr:col>41</xdr:col>
      <xdr:colOff>101600</xdr:colOff>
      <xdr:row>86</xdr:row>
      <xdr:rowOff>16728</xdr:rowOff>
    </xdr:to>
    <xdr:sp macro="" textlink="">
      <xdr:nvSpPr>
        <xdr:cNvPr id="244" name="フローチャート: 判断 243"/>
        <xdr:cNvSpPr/>
      </xdr:nvSpPr>
      <xdr:spPr>
        <a:xfrm>
          <a:off x="7810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86</xdr:row>
      <xdr:rowOff>7855</xdr:rowOff>
    </xdr:from>
    <xdr:ext cx="469744" cy="259045"/>
    <xdr:sp macro="" textlink="">
      <xdr:nvSpPr>
        <xdr:cNvPr id="245" name="n_3aveValue【福祉施設】&#10;一人当たり面積"/>
        <xdr:cNvSpPr txBox="1"/>
      </xdr:nvSpPr>
      <xdr:spPr>
        <a:xfrm>
          <a:off x="7626427" y="1475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6" name="テキスト ボックス 2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18652</xdr:rowOff>
    </xdr:from>
    <xdr:to>
      <xdr:col>55</xdr:col>
      <xdr:colOff>50800</xdr:colOff>
      <xdr:row>82</xdr:row>
      <xdr:rowOff>120252</xdr:rowOff>
    </xdr:to>
    <xdr:sp macro="" textlink="">
      <xdr:nvSpPr>
        <xdr:cNvPr id="251" name="楕円 250"/>
        <xdr:cNvSpPr/>
      </xdr:nvSpPr>
      <xdr:spPr>
        <a:xfrm>
          <a:off x="10426700" y="140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41529</xdr:rowOff>
    </xdr:from>
    <xdr:ext cx="469744" cy="259045"/>
    <xdr:sp macro="" textlink="">
      <xdr:nvSpPr>
        <xdr:cNvPr id="252" name="【福祉施設】&#10;一人当たり面積該当値テキスト"/>
        <xdr:cNvSpPr txBox="1"/>
      </xdr:nvSpPr>
      <xdr:spPr>
        <a:xfrm>
          <a:off x="10515600" y="1392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20937</xdr:rowOff>
    </xdr:from>
    <xdr:to>
      <xdr:col>50</xdr:col>
      <xdr:colOff>165100</xdr:colOff>
      <xdr:row>82</xdr:row>
      <xdr:rowOff>122537</xdr:rowOff>
    </xdr:to>
    <xdr:sp macro="" textlink="">
      <xdr:nvSpPr>
        <xdr:cNvPr id="253" name="楕円 252"/>
        <xdr:cNvSpPr/>
      </xdr:nvSpPr>
      <xdr:spPr>
        <a:xfrm>
          <a:off x="9588500" y="140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69452</xdr:rowOff>
    </xdr:from>
    <xdr:to>
      <xdr:col>55</xdr:col>
      <xdr:colOff>0</xdr:colOff>
      <xdr:row>82</xdr:row>
      <xdr:rowOff>71737</xdr:rowOff>
    </xdr:to>
    <xdr:cxnSp macro="">
      <xdr:nvCxnSpPr>
        <xdr:cNvPr id="254" name="直線コネクタ 253"/>
        <xdr:cNvCxnSpPr/>
      </xdr:nvCxnSpPr>
      <xdr:spPr>
        <a:xfrm flipV="1">
          <a:off x="9639300" y="141283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21589</xdr:rowOff>
    </xdr:from>
    <xdr:to>
      <xdr:col>46</xdr:col>
      <xdr:colOff>38100</xdr:colOff>
      <xdr:row>82</xdr:row>
      <xdr:rowOff>123189</xdr:rowOff>
    </xdr:to>
    <xdr:sp macro="" textlink="">
      <xdr:nvSpPr>
        <xdr:cNvPr id="255" name="楕円 254"/>
        <xdr:cNvSpPr/>
      </xdr:nvSpPr>
      <xdr:spPr>
        <a:xfrm>
          <a:off x="8699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71737</xdr:rowOff>
    </xdr:from>
    <xdr:to>
      <xdr:col>50</xdr:col>
      <xdr:colOff>114300</xdr:colOff>
      <xdr:row>82</xdr:row>
      <xdr:rowOff>72389</xdr:rowOff>
    </xdr:to>
    <xdr:cxnSp macro="">
      <xdr:nvCxnSpPr>
        <xdr:cNvPr id="256" name="直線コネクタ 255"/>
        <xdr:cNvCxnSpPr/>
      </xdr:nvCxnSpPr>
      <xdr:spPr>
        <a:xfrm flipV="1">
          <a:off x="8750300" y="14130637"/>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45757</xdr:rowOff>
    </xdr:from>
    <xdr:to>
      <xdr:col>41</xdr:col>
      <xdr:colOff>101600</xdr:colOff>
      <xdr:row>82</xdr:row>
      <xdr:rowOff>147357</xdr:rowOff>
    </xdr:to>
    <xdr:sp macro="" textlink="">
      <xdr:nvSpPr>
        <xdr:cNvPr id="257" name="楕円 256"/>
        <xdr:cNvSpPr/>
      </xdr:nvSpPr>
      <xdr:spPr>
        <a:xfrm>
          <a:off x="7810500" y="141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72389</xdr:rowOff>
    </xdr:from>
    <xdr:to>
      <xdr:col>45</xdr:col>
      <xdr:colOff>177800</xdr:colOff>
      <xdr:row>82</xdr:row>
      <xdr:rowOff>96557</xdr:rowOff>
    </xdr:to>
    <xdr:cxnSp macro="">
      <xdr:nvCxnSpPr>
        <xdr:cNvPr id="258" name="直線コネクタ 257"/>
        <xdr:cNvCxnSpPr/>
      </xdr:nvCxnSpPr>
      <xdr:spPr>
        <a:xfrm flipV="1">
          <a:off x="7861300" y="14131289"/>
          <a:ext cx="889000" cy="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139064</xdr:rowOff>
    </xdr:from>
    <xdr:ext cx="469744" cy="259045"/>
    <xdr:sp macro="" textlink="">
      <xdr:nvSpPr>
        <xdr:cNvPr id="259" name="n_1mainValue【福祉施設】&#10;一人当たり面積"/>
        <xdr:cNvSpPr txBox="1"/>
      </xdr:nvSpPr>
      <xdr:spPr>
        <a:xfrm>
          <a:off x="9391727" y="1385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139716</xdr:rowOff>
    </xdr:from>
    <xdr:ext cx="469744" cy="259045"/>
    <xdr:sp macro="" textlink="">
      <xdr:nvSpPr>
        <xdr:cNvPr id="260" name="n_2mainValue【福祉施設】&#10;一人当たり面積"/>
        <xdr:cNvSpPr txBox="1"/>
      </xdr:nvSpPr>
      <xdr:spPr>
        <a:xfrm>
          <a:off x="8515427"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163884</xdr:rowOff>
    </xdr:from>
    <xdr:ext cx="469744" cy="259045"/>
    <xdr:sp macro="" textlink="">
      <xdr:nvSpPr>
        <xdr:cNvPr id="261" name="n_3mainValue【福祉施設】&#10;一人当たり面積"/>
        <xdr:cNvSpPr txBox="1"/>
      </xdr:nvSpPr>
      <xdr:spPr>
        <a:xfrm>
          <a:off x="7626427" y="1387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89" name="テキスト ボックス 28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01" name="直線コネクタ 300"/>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02"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03" name="直線コネクタ 30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04"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05" name="直線コネクタ 304"/>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06" name="【一般廃棄物処理施設】&#10;有形固定資産減価償却率平均値テキスト"/>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07" name="フローチャート: 判断 306"/>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8" name="フローチャート: 判断 307"/>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09"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10" name="フローチャート: 判断 309"/>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11"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31750</xdr:rowOff>
    </xdr:from>
    <xdr:to>
      <xdr:col>72</xdr:col>
      <xdr:colOff>38100</xdr:colOff>
      <xdr:row>37</xdr:row>
      <xdr:rowOff>133350</xdr:rowOff>
    </xdr:to>
    <xdr:sp macro="" textlink="">
      <xdr:nvSpPr>
        <xdr:cNvPr id="312" name="フローチャート: 判断 311"/>
        <xdr:cNvSpPr/>
      </xdr:nvSpPr>
      <xdr:spPr>
        <a:xfrm>
          <a:off x="1365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149877</xdr:rowOff>
    </xdr:from>
    <xdr:ext cx="405111" cy="259045"/>
    <xdr:sp macro="" textlink="">
      <xdr:nvSpPr>
        <xdr:cNvPr id="313" name="n_3aveValue【一般廃棄物処理施設】&#10;有形固定資産減価償却率"/>
        <xdr:cNvSpPr txBox="1"/>
      </xdr:nvSpPr>
      <xdr:spPr>
        <a:xfrm>
          <a:off x="13500744" y="615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149860</xdr:rowOff>
    </xdr:from>
    <xdr:to>
      <xdr:col>85</xdr:col>
      <xdr:colOff>177800</xdr:colOff>
      <xdr:row>38</xdr:row>
      <xdr:rowOff>80010</xdr:rowOff>
    </xdr:to>
    <xdr:sp macro="" textlink="">
      <xdr:nvSpPr>
        <xdr:cNvPr id="319" name="楕円 318"/>
        <xdr:cNvSpPr/>
      </xdr:nvSpPr>
      <xdr:spPr>
        <a:xfrm>
          <a:off x="162687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1287</xdr:rowOff>
    </xdr:from>
    <xdr:ext cx="405111" cy="259045"/>
    <xdr:sp macro="" textlink="">
      <xdr:nvSpPr>
        <xdr:cNvPr id="320" name="【一般廃棄物処理施設】&#10;有形固定資産減価償却率該当値テキスト"/>
        <xdr:cNvSpPr txBox="1"/>
      </xdr:nvSpPr>
      <xdr:spPr>
        <a:xfrm>
          <a:off x="16357600"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17780</xdr:rowOff>
    </xdr:from>
    <xdr:to>
      <xdr:col>81</xdr:col>
      <xdr:colOff>101600</xdr:colOff>
      <xdr:row>38</xdr:row>
      <xdr:rowOff>119380</xdr:rowOff>
    </xdr:to>
    <xdr:sp macro="" textlink="">
      <xdr:nvSpPr>
        <xdr:cNvPr id="321" name="楕円 320"/>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29210</xdr:rowOff>
    </xdr:from>
    <xdr:to>
      <xdr:col>85</xdr:col>
      <xdr:colOff>127000</xdr:colOff>
      <xdr:row>38</xdr:row>
      <xdr:rowOff>68580</xdr:rowOff>
    </xdr:to>
    <xdr:cxnSp macro="">
      <xdr:nvCxnSpPr>
        <xdr:cNvPr id="322" name="直線コネクタ 321"/>
        <xdr:cNvCxnSpPr/>
      </xdr:nvCxnSpPr>
      <xdr:spPr>
        <a:xfrm flipV="1">
          <a:off x="15481300" y="654431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57150</xdr:rowOff>
    </xdr:from>
    <xdr:to>
      <xdr:col>76</xdr:col>
      <xdr:colOff>165100</xdr:colOff>
      <xdr:row>38</xdr:row>
      <xdr:rowOff>158750</xdr:rowOff>
    </xdr:to>
    <xdr:sp macro="" textlink="">
      <xdr:nvSpPr>
        <xdr:cNvPr id="323" name="楕円 322"/>
        <xdr:cNvSpPr/>
      </xdr:nvSpPr>
      <xdr:spPr>
        <a:xfrm>
          <a:off x="145415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68580</xdr:rowOff>
    </xdr:from>
    <xdr:to>
      <xdr:col>81</xdr:col>
      <xdr:colOff>50800</xdr:colOff>
      <xdr:row>38</xdr:row>
      <xdr:rowOff>107950</xdr:rowOff>
    </xdr:to>
    <xdr:cxnSp macro="">
      <xdr:nvCxnSpPr>
        <xdr:cNvPr id="324" name="直線コネクタ 323"/>
        <xdr:cNvCxnSpPr/>
      </xdr:nvCxnSpPr>
      <xdr:spPr>
        <a:xfrm flipV="1">
          <a:off x="14592300" y="658368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96520</xdr:rowOff>
    </xdr:from>
    <xdr:to>
      <xdr:col>72</xdr:col>
      <xdr:colOff>38100</xdr:colOff>
      <xdr:row>39</xdr:row>
      <xdr:rowOff>26670</xdr:rowOff>
    </xdr:to>
    <xdr:sp macro="" textlink="">
      <xdr:nvSpPr>
        <xdr:cNvPr id="325" name="楕円 324"/>
        <xdr:cNvSpPr/>
      </xdr:nvSpPr>
      <xdr:spPr>
        <a:xfrm>
          <a:off x="13652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107950</xdr:rowOff>
    </xdr:from>
    <xdr:to>
      <xdr:col>76</xdr:col>
      <xdr:colOff>114300</xdr:colOff>
      <xdr:row>38</xdr:row>
      <xdr:rowOff>147320</xdr:rowOff>
    </xdr:to>
    <xdr:cxnSp macro="">
      <xdr:nvCxnSpPr>
        <xdr:cNvPr id="326" name="直線コネクタ 325"/>
        <xdr:cNvCxnSpPr/>
      </xdr:nvCxnSpPr>
      <xdr:spPr>
        <a:xfrm flipV="1">
          <a:off x="13703300" y="662305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110507</xdr:rowOff>
    </xdr:from>
    <xdr:ext cx="405111" cy="259045"/>
    <xdr:sp macro="" textlink="">
      <xdr:nvSpPr>
        <xdr:cNvPr id="327" name="n_1mainValue【一般廃棄物処理施設】&#10;有形固定資産減価償却率"/>
        <xdr:cNvSpPr txBox="1"/>
      </xdr:nvSpPr>
      <xdr:spPr>
        <a:xfrm>
          <a:off x="15266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149877</xdr:rowOff>
    </xdr:from>
    <xdr:ext cx="405111" cy="259045"/>
    <xdr:sp macro="" textlink="">
      <xdr:nvSpPr>
        <xdr:cNvPr id="328" name="n_2mainValue【一般廃棄物処理施設】&#10;有形固定資産減価償却率"/>
        <xdr:cNvSpPr txBox="1"/>
      </xdr:nvSpPr>
      <xdr:spPr>
        <a:xfrm>
          <a:off x="14389744" y="666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17797</xdr:rowOff>
    </xdr:from>
    <xdr:ext cx="405111" cy="259045"/>
    <xdr:sp macro="" textlink="">
      <xdr:nvSpPr>
        <xdr:cNvPr id="329" name="n_3mainValue【一般廃棄物処理施設】&#10;有形固定資産減価償却率"/>
        <xdr:cNvSpPr txBox="1"/>
      </xdr:nvSpPr>
      <xdr:spPr>
        <a:xfrm>
          <a:off x="13500744" y="670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0" name="直線コネクタ 3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1" name="テキスト ボックス 34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2" name="直線コネクタ 3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3" name="テキスト ボックス 34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4" name="直線コネクタ 3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5" name="テキスト ボックス 34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6" name="直線コネクタ 3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7" name="テキスト ボックス 34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8" name="直線コネクタ 3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9" name="テキスト ボックス 348"/>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1" name="テキスト ボックス 35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53" name="直線コネクタ 352"/>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54"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55" name="直線コネクタ 354"/>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56"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57" name="直線コネクタ 356"/>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358" name="【一般廃棄物処理施設】&#10;一人当たり有形固定資産（償却資産）額平均値テキスト"/>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59" name="フローチャート: 判断 358"/>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60" name="フローチャート: 判断 359"/>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361" name="n_1aveValue【一般廃棄物処理施設】&#10;一人当たり有形固定資産（償却資産）額"/>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62" name="フローチャート: 判断 361"/>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15553</xdr:rowOff>
    </xdr:from>
    <xdr:ext cx="599010" cy="259045"/>
    <xdr:sp macro="" textlink="">
      <xdr:nvSpPr>
        <xdr:cNvPr id="363" name="n_2aveValue【一般廃棄物処理施設】&#10;一人当たり有形固定資産（償却資産）額"/>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82693</xdr:rowOff>
    </xdr:from>
    <xdr:to>
      <xdr:col>102</xdr:col>
      <xdr:colOff>165100</xdr:colOff>
      <xdr:row>41</xdr:row>
      <xdr:rowOff>12843</xdr:rowOff>
    </xdr:to>
    <xdr:sp macro="" textlink="">
      <xdr:nvSpPr>
        <xdr:cNvPr id="364" name="フローチャート: 判断 363"/>
        <xdr:cNvSpPr/>
      </xdr:nvSpPr>
      <xdr:spPr>
        <a:xfrm>
          <a:off x="19494500" y="694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3970</xdr:rowOff>
    </xdr:from>
    <xdr:ext cx="599010" cy="259045"/>
    <xdr:sp macro="" textlink="">
      <xdr:nvSpPr>
        <xdr:cNvPr id="365" name="n_3aveValue【一般廃棄物処理施設】&#10;一人当たり有形固定資産（償却資産）額"/>
        <xdr:cNvSpPr txBox="1"/>
      </xdr:nvSpPr>
      <xdr:spPr>
        <a:xfrm>
          <a:off x="19245795" y="703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132433</xdr:rowOff>
    </xdr:from>
    <xdr:to>
      <xdr:col>116</xdr:col>
      <xdr:colOff>114300</xdr:colOff>
      <xdr:row>40</xdr:row>
      <xdr:rowOff>62583</xdr:rowOff>
    </xdr:to>
    <xdr:sp macro="" textlink="">
      <xdr:nvSpPr>
        <xdr:cNvPr id="371" name="楕円 370"/>
        <xdr:cNvSpPr/>
      </xdr:nvSpPr>
      <xdr:spPr>
        <a:xfrm>
          <a:off x="22110700" y="681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155310</xdr:rowOff>
    </xdr:from>
    <xdr:ext cx="599010" cy="259045"/>
    <xdr:sp macro="" textlink="">
      <xdr:nvSpPr>
        <xdr:cNvPr id="372" name="【一般廃棄物処理施設】&#10;一人当たり有形固定資産（償却資産）額該当値テキスト"/>
        <xdr:cNvSpPr txBox="1"/>
      </xdr:nvSpPr>
      <xdr:spPr>
        <a:xfrm>
          <a:off x="22199600" y="667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133425</xdr:rowOff>
    </xdr:from>
    <xdr:to>
      <xdr:col>112</xdr:col>
      <xdr:colOff>38100</xdr:colOff>
      <xdr:row>40</xdr:row>
      <xdr:rowOff>63575</xdr:rowOff>
    </xdr:to>
    <xdr:sp macro="" textlink="">
      <xdr:nvSpPr>
        <xdr:cNvPr id="373" name="楕円 372"/>
        <xdr:cNvSpPr/>
      </xdr:nvSpPr>
      <xdr:spPr>
        <a:xfrm>
          <a:off x="21272500" y="681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11783</xdr:rowOff>
    </xdr:from>
    <xdr:to>
      <xdr:col>116</xdr:col>
      <xdr:colOff>63500</xdr:colOff>
      <xdr:row>40</xdr:row>
      <xdr:rowOff>12775</xdr:rowOff>
    </xdr:to>
    <xdr:cxnSp macro="">
      <xdr:nvCxnSpPr>
        <xdr:cNvPr id="374" name="直線コネクタ 373"/>
        <xdr:cNvCxnSpPr/>
      </xdr:nvCxnSpPr>
      <xdr:spPr>
        <a:xfrm flipV="1">
          <a:off x="21323300" y="6869783"/>
          <a:ext cx="8382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133754</xdr:rowOff>
    </xdr:from>
    <xdr:to>
      <xdr:col>107</xdr:col>
      <xdr:colOff>101600</xdr:colOff>
      <xdr:row>40</xdr:row>
      <xdr:rowOff>63904</xdr:rowOff>
    </xdr:to>
    <xdr:sp macro="" textlink="">
      <xdr:nvSpPr>
        <xdr:cNvPr id="375" name="楕円 374"/>
        <xdr:cNvSpPr/>
      </xdr:nvSpPr>
      <xdr:spPr>
        <a:xfrm>
          <a:off x="20383500" y="682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12775</xdr:rowOff>
    </xdr:from>
    <xdr:to>
      <xdr:col>111</xdr:col>
      <xdr:colOff>177800</xdr:colOff>
      <xdr:row>40</xdr:row>
      <xdr:rowOff>13104</xdr:rowOff>
    </xdr:to>
    <xdr:cxnSp macro="">
      <xdr:nvCxnSpPr>
        <xdr:cNvPr id="376" name="直線コネクタ 375"/>
        <xdr:cNvCxnSpPr/>
      </xdr:nvCxnSpPr>
      <xdr:spPr>
        <a:xfrm flipV="1">
          <a:off x="20434300" y="6870775"/>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145231</xdr:rowOff>
    </xdr:from>
    <xdr:to>
      <xdr:col>102</xdr:col>
      <xdr:colOff>165100</xdr:colOff>
      <xdr:row>40</xdr:row>
      <xdr:rowOff>75381</xdr:rowOff>
    </xdr:to>
    <xdr:sp macro="" textlink="">
      <xdr:nvSpPr>
        <xdr:cNvPr id="377" name="楕円 376"/>
        <xdr:cNvSpPr/>
      </xdr:nvSpPr>
      <xdr:spPr>
        <a:xfrm>
          <a:off x="19494500" y="68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13104</xdr:rowOff>
    </xdr:from>
    <xdr:to>
      <xdr:col>107</xdr:col>
      <xdr:colOff>50800</xdr:colOff>
      <xdr:row>40</xdr:row>
      <xdr:rowOff>24581</xdr:rowOff>
    </xdr:to>
    <xdr:cxnSp macro="">
      <xdr:nvCxnSpPr>
        <xdr:cNvPr id="378" name="直線コネクタ 377"/>
        <xdr:cNvCxnSpPr/>
      </xdr:nvCxnSpPr>
      <xdr:spPr>
        <a:xfrm flipV="1">
          <a:off x="19545300" y="6871104"/>
          <a:ext cx="8890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80102</xdr:rowOff>
    </xdr:from>
    <xdr:ext cx="599010" cy="259045"/>
    <xdr:sp macro="" textlink="">
      <xdr:nvSpPr>
        <xdr:cNvPr id="379" name="n_1mainValue【一般廃棄物処理施設】&#10;一人当たり有形固定資産（償却資産）額"/>
        <xdr:cNvSpPr txBox="1"/>
      </xdr:nvSpPr>
      <xdr:spPr>
        <a:xfrm>
          <a:off x="21011095" y="659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80431</xdr:rowOff>
    </xdr:from>
    <xdr:ext cx="599010" cy="259045"/>
    <xdr:sp macro="" textlink="">
      <xdr:nvSpPr>
        <xdr:cNvPr id="380" name="n_2mainValue【一般廃棄物処理施設】&#10;一人当たり有形固定資産（償却資産）額"/>
        <xdr:cNvSpPr txBox="1"/>
      </xdr:nvSpPr>
      <xdr:spPr>
        <a:xfrm>
          <a:off x="20134795" y="659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91908</xdr:rowOff>
    </xdr:from>
    <xdr:ext cx="599010" cy="259045"/>
    <xdr:sp macro="" textlink="">
      <xdr:nvSpPr>
        <xdr:cNvPr id="381" name="n_3mainValue【一般廃棄物処理施設】&#10;一人当たり有形固定資産（償却資産）額"/>
        <xdr:cNvSpPr txBox="1"/>
      </xdr:nvSpPr>
      <xdr:spPr>
        <a:xfrm>
          <a:off x="19245795" y="660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0" name="正方形/長方形 3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7" name="正方形/長方形 39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6" name="正方形/長方形 4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7" name="正方形/長方形 4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8" name="正方形/長方形 4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9" name="正方形/長方形 4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0" name="正方形/長方形 4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1" name="正方形/長方形 4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2" name="正方形/長方形 4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3" name="正方形/長方形 4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4" name="正方形/長方形 4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5" name="正方形/長方形 4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6" name="正方形/長方形 4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7" name="正方形/長方形 4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8" name="正方形/長方形 4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9" name="正方形/長方形 4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0" name="正方形/長方形 4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1" name="正方形/長方形 4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2" name="テキスト ボックス 4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3" name="直線コネクタ 4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24" name="直線コネクタ 4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25" name="テキスト ボックス 42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26" name="直線コネクタ 4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27" name="テキスト ボックス 4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28" name="直線コネクタ 4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29" name="テキスト ボックス 4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30" name="直線コネクタ 4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1" name="テキスト ボックス 4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2" name="直線コネクタ 4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33" name="テキスト ボックス 43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4" name="直線コネクタ 4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5" name="テキスト ボックス 4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37" name="直線コネクタ 436"/>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38"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39" name="直線コネクタ 43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40"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41" name="直線コネクタ 440"/>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42"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43" name="フローチャート: 判断 442"/>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44" name="フローチャート: 判断 443"/>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445"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46" name="フローチャート: 判断 445"/>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447"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15239</xdr:rowOff>
    </xdr:from>
    <xdr:to>
      <xdr:col>72</xdr:col>
      <xdr:colOff>38100</xdr:colOff>
      <xdr:row>104</xdr:row>
      <xdr:rowOff>116839</xdr:rowOff>
    </xdr:to>
    <xdr:sp macro="" textlink="">
      <xdr:nvSpPr>
        <xdr:cNvPr id="448" name="フローチャート: 判断 447"/>
        <xdr:cNvSpPr/>
      </xdr:nvSpPr>
      <xdr:spPr>
        <a:xfrm>
          <a:off x="13652500" y="1784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107966</xdr:rowOff>
    </xdr:from>
    <xdr:ext cx="405111" cy="259045"/>
    <xdr:sp macro="" textlink="">
      <xdr:nvSpPr>
        <xdr:cNvPr id="449" name="n_3aveValue【庁舎】&#10;有形固定資産減価償却率"/>
        <xdr:cNvSpPr txBox="1"/>
      </xdr:nvSpPr>
      <xdr:spPr>
        <a:xfrm>
          <a:off x="13500744" y="17938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0" name="テキスト ボックス 4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1" name="テキスト ボックス 4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2" name="テキスト ボックス 4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3" name="テキスト ボックス 4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4" name="テキスト ボックス 4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44450</xdr:rowOff>
    </xdr:from>
    <xdr:to>
      <xdr:col>85</xdr:col>
      <xdr:colOff>177800</xdr:colOff>
      <xdr:row>103</xdr:row>
      <xdr:rowOff>146050</xdr:rowOff>
    </xdr:to>
    <xdr:sp macro="" textlink="">
      <xdr:nvSpPr>
        <xdr:cNvPr id="455" name="楕円 454"/>
        <xdr:cNvSpPr/>
      </xdr:nvSpPr>
      <xdr:spPr>
        <a:xfrm>
          <a:off x="16268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67327</xdr:rowOff>
    </xdr:from>
    <xdr:ext cx="405111" cy="259045"/>
    <xdr:sp macro="" textlink="">
      <xdr:nvSpPr>
        <xdr:cNvPr id="456" name="【庁舎】&#10;有形固定資産減価償却率該当値テキスト"/>
        <xdr:cNvSpPr txBox="1"/>
      </xdr:nvSpPr>
      <xdr:spPr>
        <a:xfrm>
          <a:off x="16357600"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69850</xdr:rowOff>
    </xdr:from>
    <xdr:to>
      <xdr:col>81</xdr:col>
      <xdr:colOff>101600</xdr:colOff>
      <xdr:row>104</xdr:row>
      <xdr:rowOff>0</xdr:rowOff>
    </xdr:to>
    <xdr:sp macro="" textlink="">
      <xdr:nvSpPr>
        <xdr:cNvPr id="457" name="楕円 456"/>
        <xdr:cNvSpPr/>
      </xdr:nvSpPr>
      <xdr:spPr>
        <a:xfrm>
          <a:off x="15430500" y="1772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95250</xdr:rowOff>
    </xdr:from>
    <xdr:to>
      <xdr:col>85</xdr:col>
      <xdr:colOff>127000</xdr:colOff>
      <xdr:row>103</xdr:row>
      <xdr:rowOff>120650</xdr:rowOff>
    </xdr:to>
    <xdr:cxnSp macro="">
      <xdr:nvCxnSpPr>
        <xdr:cNvPr id="458" name="直線コネクタ 457"/>
        <xdr:cNvCxnSpPr/>
      </xdr:nvCxnSpPr>
      <xdr:spPr>
        <a:xfrm flipV="1">
          <a:off x="15481300" y="17754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77470</xdr:rowOff>
    </xdr:from>
    <xdr:to>
      <xdr:col>76</xdr:col>
      <xdr:colOff>165100</xdr:colOff>
      <xdr:row>104</xdr:row>
      <xdr:rowOff>7620</xdr:rowOff>
    </xdr:to>
    <xdr:sp macro="" textlink="">
      <xdr:nvSpPr>
        <xdr:cNvPr id="459" name="楕円 458"/>
        <xdr:cNvSpPr/>
      </xdr:nvSpPr>
      <xdr:spPr>
        <a:xfrm>
          <a:off x="14541500" y="177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120650</xdr:rowOff>
    </xdr:from>
    <xdr:to>
      <xdr:col>81</xdr:col>
      <xdr:colOff>50800</xdr:colOff>
      <xdr:row>103</xdr:row>
      <xdr:rowOff>128270</xdr:rowOff>
    </xdr:to>
    <xdr:cxnSp macro="">
      <xdr:nvCxnSpPr>
        <xdr:cNvPr id="460" name="直線コネクタ 459"/>
        <xdr:cNvCxnSpPr/>
      </xdr:nvCxnSpPr>
      <xdr:spPr>
        <a:xfrm flipV="1">
          <a:off x="14592300" y="17780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101600</xdr:rowOff>
    </xdr:from>
    <xdr:to>
      <xdr:col>72</xdr:col>
      <xdr:colOff>38100</xdr:colOff>
      <xdr:row>104</xdr:row>
      <xdr:rowOff>31750</xdr:rowOff>
    </xdr:to>
    <xdr:sp macro="" textlink="">
      <xdr:nvSpPr>
        <xdr:cNvPr id="461" name="楕円 460"/>
        <xdr:cNvSpPr/>
      </xdr:nvSpPr>
      <xdr:spPr>
        <a:xfrm>
          <a:off x="13652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128270</xdr:rowOff>
    </xdr:from>
    <xdr:to>
      <xdr:col>76</xdr:col>
      <xdr:colOff>114300</xdr:colOff>
      <xdr:row>103</xdr:row>
      <xdr:rowOff>152400</xdr:rowOff>
    </xdr:to>
    <xdr:cxnSp macro="">
      <xdr:nvCxnSpPr>
        <xdr:cNvPr id="462" name="直線コネクタ 461"/>
        <xdr:cNvCxnSpPr/>
      </xdr:nvCxnSpPr>
      <xdr:spPr>
        <a:xfrm flipV="1">
          <a:off x="13703300" y="177876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16527</xdr:rowOff>
    </xdr:from>
    <xdr:ext cx="405111" cy="259045"/>
    <xdr:sp macro="" textlink="">
      <xdr:nvSpPr>
        <xdr:cNvPr id="463" name="n_1mainValue【庁舎】&#10;有形固定資産減価償却率"/>
        <xdr:cNvSpPr txBox="1"/>
      </xdr:nvSpPr>
      <xdr:spPr>
        <a:xfrm>
          <a:off x="15266044" y="1750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24147</xdr:rowOff>
    </xdr:from>
    <xdr:ext cx="405111" cy="259045"/>
    <xdr:sp macro="" textlink="">
      <xdr:nvSpPr>
        <xdr:cNvPr id="464" name="n_2mainValue【庁舎】&#10;有形固定資産減価償却率"/>
        <xdr:cNvSpPr txBox="1"/>
      </xdr:nvSpPr>
      <xdr:spPr>
        <a:xfrm>
          <a:off x="14389744" y="1751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48277</xdr:rowOff>
    </xdr:from>
    <xdr:ext cx="405111" cy="259045"/>
    <xdr:sp macro="" textlink="">
      <xdr:nvSpPr>
        <xdr:cNvPr id="465" name="n_3mainValue【庁舎】&#10;有形固定資産減価償却率"/>
        <xdr:cNvSpPr txBox="1"/>
      </xdr:nvSpPr>
      <xdr:spPr>
        <a:xfrm>
          <a:off x="135007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6" name="正方形/長方形 4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7" name="正方形/長方形 4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8" name="正方形/長方形 4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9" name="正方形/長方形 4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0" name="正方形/長方形 4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1" name="正方形/長方形 4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2" name="正方形/長方形 4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3" name="正方形/長方形 4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4" name="テキスト ボックス 4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5" name="直線コネクタ 4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76" name="直線コネクタ 4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77" name="テキスト ボックス 4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78" name="直線コネクタ 4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79" name="テキスト ボックス 4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0" name="直線コネクタ 4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81" name="テキスト ボックス 4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82" name="直線コネクタ 4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83" name="テキスト ボックス 4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4" name="直線コネクタ 4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85" name="テキスト ボックス 4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6" name="直線コネクタ 4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7" name="テキスト ボックス 4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89" name="直線コネクタ 488"/>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90"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91" name="直線コネクタ 490"/>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92"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93" name="直線コネクタ 492"/>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494" name="【庁舎】&#10;一人当たり面積平均値テキスト"/>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95" name="フローチャート: 判断 494"/>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96" name="フローチャート: 判断 495"/>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497" name="n_1aveValue【庁舎】&#10;一人当たり面積"/>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98" name="フローチャート: 判断 497"/>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499" name="n_2aveValue【庁舎】&#10;一人当たり面積"/>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119126</xdr:rowOff>
    </xdr:from>
    <xdr:to>
      <xdr:col>102</xdr:col>
      <xdr:colOff>165100</xdr:colOff>
      <xdr:row>107</xdr:row>
      <xdr:rowOff>49276</xdr:rowOff>
    </xdr:to>
    <xdr:sp macro="" textlink="">
      <xdr:nvSpPr>
        <xdr:cNvPr id="500" name="フローチャート: 判断 499"/>
        <xdr:cNvSpPr/>
      </xdr:nvSpPr>
      <xdr:spPr>
        <a:xfrm>
          <a:off x="19494500" y="1829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40403</xdr:rowOff>
    </xdr:from>
    <xdr:ext cx="469744" cy="259045"/>
    <xdr:sp macro="" textlink="">
      <xdr:nvSpPr>
        <xdr:cNvPr id="501" name="n_3aveValue【庁舎】&#10;一人当たり面積"/>
        <xdr:cNvSpPr txBox="1"/>
      </xdr:nvSpPr>
      <xdr:spPr>
        <a:xfrm>
          <a:off x="19310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2" name="テキスト ボックス 5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3" name="テキスト ボックス 5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4" name="テキスト ボックス 5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5" name="テキスト ボックス 5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6" name="テキスト ボックス 5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41021</xdr:rowOff>
    </xdr:from>
    <xdr:to>
      <xdr:col>116</xdr:col>
      <xdr:colOff>114300</xdr:colOff>
      <xdr:row>105</xdr:row>
      <xdr:rowOff>142621</xdr:rowOff>
    </xdr:to>
    <xdr:sp macro="" textlink="">
      <xdr:nvSpPr>
        <xdr:cNvPr id="507" name="楕円 506"/>
        <xdr:cNvSpPr/>
      </xdr:nvSpPr>
      <xdr:spPr>
        <a:xfrm>
          <a:off x="22110700" y="180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63898</xdr:rowOff>
    </xdr:from>
    <xdr:ext cx="469744" cy="259045"/>
    <xdr:sp macro="" textlink="">
      <xdr:nvSpPr>
        <xdr:cNvPr id="508" name="【庁舎】&#10;一人当たり面積該当値テキスト"/>
        <xdr:cNvSpPr txBox="1"/>
      </xdr:nvSpPr>
      <xdr:spPr>
        <a:xfrm>
          <a:off x="22199600" y="1789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42545</xdr:rowOff>
    </xdr:from>
    <xdr:to>
      <xdr:col>112</xdr:col>
      <xdr:colOff>38100</xdr:colOff>
      <xdr:row>105</xdr:row>
      <xdr:rowOff>144145</xdr:rowOff>
    </xdr:to>
    <xdr:sp macro="" textlink="">
      <xdr:nvSpPr>
        <xdr:cNvPr id="509" name="楕円 508"/>
        <xdr:cNvSpPr/>
      </xdr:nvSpPr>
      <xdr:spPr>
        <a:xfrm>
          <a:off x="21272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91821</xdr:rowOff>
    </xdr:from>
    <xdr:to>
      <xdr:col>116</xdr:col>
      <xdr:colOff>63500</xdr:colOff>
      <xdr:row>105</xdr:row>
      <xdr:rowOff>93345</xdr:rowOff>
    </xdr:to>
    <xdr:cxnSp macro="">
      <xdr:nvCxnSpPr>
        <xdr:cNvPr id="510" name="直線コネクタ 509"/>
        <xdr:cNvCxnSpPr/>
      </xdr:nvCxnSpPr>
      <xdr:spPr>
        <a:xfrm flipV="1">
          <a:off x="21323300" y="1809407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165988</xdr:rowOff>
    </xdr:from>
    <xdr:to>
      <xdr:col>107</xdr:col>
      <xdr:colOff>101600</xdr:colOff>
      <xdr:row>105</xdr:row>
      <xdr:rowOff>96138</xdr:rowOff>
    </xdr:to>
    <xdr:sp macro="" textlink="">
      <xdr:nvSpPr>
        <xdr:cNvPr id="511" name="楕円 510"/>
        <xdr:cNvSpPr/>
      </xdr:nvSpPr>
      <xdr:spPr>
        <a:xfrm>
          <a:off x="20383500" y="1799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45338</xdr:rowOff>
    </xdr:from>
    <xdr:to>
      <xdr:col>111</xdr:col>
      <xdr:colOff>177800</xdr:colOff>
      <xdr:row>105</xdr:row>
      <xdr:rowOff>93345</xdr:rowOff>
    </xdr:to>
    <xdr:cxnSp macro="">
      <xdr:nvCxnSpPr>
        <xdr:cNvPr id="512" name="直線コネクタ 511"/>
        <xdr:cNvCxnSpPr/>
      </xdr:nvCxnSpPr>
      <xdr:spPr>
        <a:xfrm>
          <a:off x="20434300" y="1804758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13588</xdr:rowOff>
    </xdr:from>
    <xdr:to>
      <xdr:col>102</xdr:col>
      <xdr:colOff>165100</xdr:colOff>
      <xdr:row>105</xdr:row>
      <xdr:rowOff>115188</xdr:rowOff>
    </xdr:to>
    <xdr:sp macro="" textlink="">
      <xdr:nvSpPr>
        <xdr:cNvPr id="513" name="楕円 512"/>
        <xdr:cNvSpPr/>
      </xdr:nvSpPr>
      <xdr:spPr>
        <a:xfrm>
          <a:off x="19494500" y="180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45338</xdr:rowOff>
    </xdr:from>
    <xdr:to>
      <xdr:col>107</xdr:col>
      <xdr:colOff>50800</xdr:colOff>
      <xdr:row>105</xdr:row>
      <xdr:rowOff>64388</xdr:rowOff>
    </xdr:to>
    <xdr:cxnSp macro="">
      <xdr:nvCxnSpPr>
        <xdr:cNvPr id="514" name="直線コネクタ 513"/>
        <xdr:cNvCxnSpPr/>
      </xdr:nvCxnSpPr>
      <xdr:spPr>
        <a:xfrm flipV="1">
          <a:off x="19545300" y="1804758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160672</xdr:rowOff>
    </xdr:from>
    <xdr:ext cx="469744" cy="259045"/>
    <xdr:sp macro="" textlink="">
      <xdr:nvSpPr>
        <xdr:cNvPr id="515" name="n_1mainValue【庁舎】&#10;一人当たり面積"/>
        <xdr:cNvSpPr txBox="1"/>
      </xdr:nvSpPr>
      <xdr:spPr>
        <a:xfrm>
          <a:off x="210757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112665</xdr:rowOff>
    </xdr:from>
    <xdr:ext cx="469744" cy="259045"/>
    <xdr:sp macro="" textlink="">
      <xdr:nvSpPr>
        <xdr:cNvPr id="516" name="n_2mainValue【庁舎】&#10;一人当たり面積"/>
        <xdr:cNvSpPr txBox="1"/>
      </xdr:nvSpPr>
      <xdr:spPr>
        <a:xfrm>
          <a:off x="20199427" y="1777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131715</xdr:rowOff>
    </xdr:from>
    <xdr:ext cx="469744" cy="259045"/>
    <xdr:sp macro="" textlink="">
      <xdr:nvSpPr>
        <xdr:cNvPr id="517" name="n_3mainValue【庁舎】&#10;一人当たり面積"/>
        <xdr:cNvSpPr txBox="1"/>
      </xdr:nvSpPr>
      <xdr:spPr>
        <a:xfrm>
          <a:off x="19310427" y="1779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8" name="正方形/長方形 5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9" name="正方形/長方形 5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0" name="テキスト ボックス 5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ほとんどの施設において、有形固定資産減価償却率は北海道平均を上回ってい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。これは、過去に建設された施設等の老朽化が進んでいることが要因であり、今後は、長寿命化計画に基づき、計画的に維持管理を進めていきます。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
1,098
308.08
3,150,671
3,113,154
33,576
1,391,680
4,356,489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人口の減少や高齢化に加え、中心となる産業は、第一次産業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酪農</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の他にほとんどないこと等により、財政基盤が弱い状況にある。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当該指数には大きな変化はないが、行政の効率化と施策の重点化に努めながら、活力ある村づくりの展開と財政健全化の両立を図る。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78232</xdr:rowOff>
    </xdr:from>
    <xdr:to>
      <xdr:col>23</xdr:col>
      <xdr:colOff>133350</xdr:colOff>
      <xdr:row>44</xdr:row>
      <xdr:rowOff>78232</xdr:rowOff>
    </xdr:to>
    <xdr:cxnSp macro="">
      <xdr:nvCxnSpPr>
        <xdr:cNvPr id="66" name="直線コネクタ 65"/>
        <xdr:cNvCxnSpPr/>
      </xdr:nvCxnSpPr>
      <xdr:spPr>
        <a:xfrm>
          <a:off x="4114800" y="7622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78232</xdr:rowOff>
    </xdr:from>
    <xdr:to>
      <xdr:col>19</xdr:col>
      <xdr:colOff>133350</xdr:colOff>
      <xdr:row>44</xdr:row>
      <xdr:rowOff>78232</xdr:rowOff>
    </xdr:to>
    <xdr:cxnSp macro="">
      <xdr:nvCxnSpPr>
        <xdr:cNvPr id="69" name="直線コネクタ 68"/>
        <xdr:cNvCxnSpPr/>
      </xdr:nvCxnSpPr>
      <xdr:spPr>
        <a:xfrm>
          <a:off x="3225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78232</xdr:rowOff>
    </xdr:from>
    <xdr:to>
      <xdr:col>15</xdr:col>
      <xdr:colOff>82550</xdr:colOff>
      <xdr:row>44</xdr:row>
      <xdr:rowOff>87884</xdr:rowOff>
    </xdr:to>
    <xdr:cxnSp macro="">
      <xdr:nvCxnSpPr>
        <xdr:cNvPr id="72" name="直線コネクタ 71"/>
        <xdr:cNvCxnSpPr/>
      </xdr:nvCxnSpPr>
      <xdr:spPr>
        <a:xfrm flipV="1">
          <a:off x="2336800" y="76220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87884</xdr:rowOff>
    </xdr:from>
    <xdr:to>
      <xdr:col>11</xdr:col>
      <xdr:colOff>31750</xdr:colOff>
      <xdr:row>44</xdr:row>
      <xdr:rowOff>87884</xdr:rowOff>
    </xdr:to>
    <xdr:cxnSp macro="">
      <xdr:nvCxnSpPr>
        <xdr:cNvPr id="75" name="直線コネクタ 74"/>
        <xdr:cNvCxnSpPr/>
      </xdr:nvCxnSpPr>
      <xdr:spPr>
        <a:xfrm>
          <a:off x="1447800" y="7631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27432</xdr:rowOff>
    </xdr:from>
    <xdr:to>
      <xdr:col>23</xdr:col>
      <xdr:colOff>184150</xdr:colOff>
      <xdr:row>44</xdr:row>
      <xdr:rowOff>129032</xdr:rowOff>
    </xdr:to>
    <xdr:sp macro="" textlink="">
      <xdr:nvSpPr>
        <xdr:cNvPr id="85" name="楕円 84"/>
        <xdr:cNvSpPr/>
      </xdr:nvSpPr>
      <xdr:spPr>
        <a:xfrm>
          <a:off x="49022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94759</xdr:rowOff>
    </xdr:from>
    <xdr:ext cx="762000" cy="259045"/>
    <xdr:sp macro="" textlink="">
      <xdr:nvSpPr>
        <xdr:cNvPr id="86" name="財政力該当値テキスト"/>
        <xdr:cNvSpPr txBox="1"/>
      </xdr:nvSpPr>
      <xdr:spPr>
        <a:xfrm>
          <a:off x="5041900" y="746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27432</xdr:rowOff>
    </xdr:from>
    <xdr:to>
      <xdr:col>19</xdr:col>
      <xdr:colOff>184150</xdr:colOff>
      <xdr:row>44</xdr:row>
      <xdr:rowOff>129032</xdr:rowOff>
    </xdr:to>
    <xdr:sp macro="" textlink="">
      <xdr:nvSpPr>
        <xdr:cNvPr id="87" name="楕円 86"/>
        <xdr:cNvSpPr/>
      </xdr:nvSpPr>
      <xdr:spPr>
        <a:xfrm>
          <a:off x="4064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113809</xdr:rowOff>
    </xdr:from>
    <xdr:ext cx="736600" cy="259045"/>
    <xdr:sp macro="" textlink="">
      <xdr:nvSpPr>
        <xdr:cNvPr id="88" name="テキスト ボックス 87"/>
        <xdr:cNvSpPr txBox="1"/>
      </xdr:nvSpPr>
      <xdr:spPr>
        <a:xfrm>
          <a:off x="3733800" y="765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27432</xdr:rowOff>
    </xdr:from>
    <xdr:to>
      <xdr:col>15</xdr:col>
      <xdr:colOff>133350</xdr:colOff>
      <xdr:row>44</xdr:row>
      <xdr:rowOff>129032</xdr:rowOff>
    </xdr:to>
    <xdr:sp macro="" textlink="">
      <xdr:nvSpPr>
        <xdr:cNvPr id="89" name="楕円 88"/>
        <xdr:cNvSpPr/>
      </xdr:nvSpPr>
      <xdr:spPr>
        <a:xfrm>
          <a:off x="3175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113809</xdr:rowOff>
    </xdr:from>
    <xdr:ext cx="762000" cy="259045"/>
    <xdr:sp macro="" textlink="">
      <xdr:nvSpPr>
        <xdr:cNvPr id="90" name="テキスト ボックス 89"/>
        <xdr:cNvSpPr txBox="1"/>
      </xdr:nvSpPr>
      <xdr:spPr>
        <a:xfrm>
          <a:off x="2844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37084</xdr:rowOff>
    </xdr:from>
    <xdr:to>
      <xdr:col>11</xdr:col>
      <xdr:colOff>82550</xdr:colOff>
      <xdr:row>44</xdr:row>
      <xdr:rowOff>138684</xdr:rowOff>
    </xdr:to>
    <xdr:sp macro="" textlink="">
      <xdr:nvSpPr>
        <xdr:cNvPr id="91" name="楕円 90"/>
        <xdr:cNvSpPr/>
      </xdr:nvSpPr>
      <xdr:spPr>
        <a:xfrm>
          <a:off x="2286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123461</xdr:rowOff>
    </xdr:from>
    <xdr:ext cx="762000" cy="259045"/>
    <xdr:sp macro="" textlink="">
      <xdr:nvSpPr>
        <xdr:cNvPr id="92" name="テキスト ボックス 91"/>
        <xdr:cNvSpPr txBox="1"/>
      </xdr:nvSpPr>
      <xdr:spPr>
        <a:xfrm>
          <a:off x="1955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37084</xdr:rowOff>
    </xdr:from>
    <xdr:to>
      <xdr:col>7</xdr:col>
      <xdr:colOff>31750</xdr:colOff>
      <xdr:row>44</xdr:row>
      <xdr:rowOff>138684</xdr:rowOff>
    </xdr:to>
    <xdr:sp macro="" textlink="">
      <xdr:nvSpPr>
        <xdr:cNvPr id="93" name="楕円 92"/>
        <xdr:cNvSpPr/>
      </xdr:nvSpPr>
      <xdr:spPr>
        <a:xfrm>
          <a:off x="1397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123461</xdr:rowOff>
    </xdr:from>
    <xdr:ext cx="762000" cy="259045"/>
    <xdr:sp macro="" textlink="">
      <xdr:nvSpPr>
        <xdr:cNvPr id="94" name="テキスト ボックス 93"/>
        <xdr:cNvSpPr txBox="1"/>
      </xdr:nvSpPr>
      <xdr:spPr>
        <a:xfrm>
          <a:off x="1066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本村の経常収支比率に影響が大きい公債費は、ここ数年の起債事業の抑制もあり減少傾向に</a:t>
          </a:r>
          <a:r>
            <a:rPr kumimoji="1" lang="ja-JP" altLang="en-US" sz="1100">
              <a:solidFill>
                <a:schemeClr val="dk1"/>
              </a:solidFill>
              <a:effectLst/>
              <a:latin typeface="+mn-lt"/>
              <a:ea typeface="+mn-ea"/>
              <a:cs typeface="+mn-cs"/>
            </a:rPr>
            <a:t>あったが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年において発行した地方債の元金償還開始の影響により、経常経費率が</a:t>
          </a:r>
          <a:r>
            <a:rPr kumimoji="1" lang="en-US" altLang="ja-JP" sz="1100">
              <a:solidFill>
                <a:schemeClr val="dk1"/>
              </a:solidFill>
              <a:effectLst/>
              <a:latin typeface="+mn-lt"/>
              <a:ea typeface="+mn-ea"/>
              <a:cs typeface="+mn-cs"/>
            </a:rPr>
            <a:t>105.5%</a:t>
          </a:r>
          <a:r>
            <a:rPr kumimoji="1" lang="ja-JP" altLang="ja-JP" sz="1100">
              <a:solidFill>
                <a:schemeClr val="dk1"/>
              </a:solidFill>
              <a:effectLst/>
              <a:latin typeface="+mn-lt"/>
              <a:ea typeface="+mn-ea"/>
              <a:cs typeface="+mn-cs"/>
            </a:rPr>
            <a:t>と類似団体の平均を上回った状況にある。</a:t>
          </a:r>
          <a:endParaRPr lang="ja-JP" altLang="ja-JP" sz="1400">
            <a:effectLst/>
          </a:endParaRPr>
        </a:p>
        <a:p>
          <a:r>
            <a:rPr kumimoji="1" lang="ja-JP" altLang="ja-JP" sz="1100">
              <a:solidFill>
                <a:schemeClr val="dk1"/>
              </a:solidFill>
              <a:effectLst/>
              <a:latin typeface="+mn-lt"/>
              <a:ea typeface="+mn-ea"/>
              <a:cs typeface="+mn-cs"/>
            </a:rPr>
            <a:t>　今後も新規発行地方債の抑制を図ると共に、更に義務的経費の縮減に努めながら</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％前後をを維持できるよう改善に努める。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129857</xdr:rowOff>
    </xdr:from>
    <xdr:to>
      <xdr:col>23</xdr:col>
      <xdr:colOff>133350</xdr:colOff>
      <xdr:row>65</xdr:row>
      <xdr:rowOff>163513</xdr:rowOff>
    </xdr:to>
    <xdr:cxnSp macro="">
      <xdr:nvCxnSpPr>
        <xdr:cNvPr id="129" name="直線コネクタ 128"/>
        <xdr:cNvCxnSpPr/>
      </xdr:nvCxnSpPr>
      <xdr:spPr>
        <a:xfrm>
          <a:off x="4114800" y="11102657"/>
          <a:ext cx="8382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142452</xdr:rowOff>
    </xdr:from>
    <xdr:to>
      <xdr:col>19</xdr:col>
      <xdr:colOff>133350</xdr:colOff>
      <xdr:row>64</xdr:row>
      <xdr:rowOff>129857</xdr:rowOff>
    </xdr:to>
    <xdr:cxnSp macro="">
      <xdr:nvCxnSpPr>
        <xdr:cNvPr id="132" name="直線コネクタ 131"/>
        <xdr:cNvCxnSpPr/>
      </xdr:nvCxnSpPr>
      <xdr:spPr>
        <a:xfrm>
          <a:off x="3225800" y="10943802"/>
          <a:ext cx="889000" cy="15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163089</xdr:rowOff>
    </xdr:from>
    <xdr:to>
      <xdr:col>15</xdr:col>
      <xdr:colOff>82550</xdr:colOff>
      <xdr:row>63</xdr:row>
      <xdr:rowOff>142452</xdr:rowOff>
    </xdr:to>
    <xdr:cxnSp macro="">
      <xdr:nvCxnSpPr>
        <xdr:cNvPr id="135" name="直線コネクタ 134"/>
        <xdr:cNvCxnSpPr/>
      </xdr:nvCxnSpPr>
      <xdr:spPr>
        <a:xfrm>
          <a:off x="2336800" y="10792989"/>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163089</xdr:rowOff>
    </xdr:from>
    <xdr:to>
      <xdr:col>11</xdr:col>
      <xdr:colOff>31750</xdr:colOff>
      <xdr:row>63</xdr:row>
      <xdr:rowOff>76094</xdr:rowOff>
    </xdr:to>
    <xdr:cxnSp macro="">
      <xdr:nvCxnSpPr>
        <xdr:cNvPr id="138" name="直線コネクタ 137"/>
        <xdr:cNvCxnSpPr/>
      </xdr:nvCxnSpPr>
      <xdr:spPr>
        <a:xfrm flipV="1">
          <a:off x="1447800" y="10792989"/>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112713</xdr:rowOff>
    </xdr:from>
    <xdr:to>
      <xdr:col>23</xdr:col>
      <xdr:colOff>184150</xdr:colOff>
      <xdr:row>66</xdr:row>
      <xdr:rowOff>42863</xdr:rowOff>
    </xdr:to>
    <xdr:sp macro="" textlink="">
      <xdr:nvSpPr>
        <xdr:cNvPr id="148" name="楕円 147"/>
        <xdr:cNvSpPr/>
      </xdr:nvSpPr>
      <xdr:spPr>
        <a:xfrm>
          <a:off x="4902200" y="112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8590</xdr:rowOff>
    </xdr:from>
    <xdr:ext cx="762000" cy="259045"/>
    <xdr:sp macro="" textlink="">
      <xdr:nvSpPr>
        <xdr:cNvPr id="149" name="財政構造の弾力性該当値テキスト"/>
        <xdr:cNvSpPr txBox="1"/>
      </xdr:nvSpPr>
      <xdr:spPr>
        <a:xfrm>
          <a:off x="5041900" y="1115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79057</xdr:rowOff>
    </xdr:from>
    <xdr:to>
      <xdr:col>19</xdr:col>
      <xdr:colOff>184150</xdr:colOff>
      <xdr:row>65</xdr:row>
      <xdr:rowOff>9207</xdr:rowOff>
    </xdr:to>
    <xdr:sp macro="" textlink="">
      <xdr:nvSpPr>
        <xdr:cNvPr id="150" name="楕円 149"/>
        <xdr:cNvSpPr/>
      </xdr:nvSpPr>
      <xdr:spPr>
        <a:xfrm>
          <a:off x="4064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165434</xdr:rowOff>
    </xdr:from>
    <xdr:ext cx="736600" cy="259045"/>
    <xdr:sp macro="" textlink="">
      <xdr:nvSpPr>
        <xdr:cNvPr id="151" name="テキスト ボックス 150"/>
        <xdr:cNvSpPr txBox="1"/>
      </xdr:nvSpPr>
      <xdr:spPr>
        <a:xfrm>
          <a:off x="3733800" y="1113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91652</xdr:rowOff>
    </xdr:from>
    <xdr:to>
      <xdr:col>15</xdr:col>
      <xdr:colOff>133350</xdr:colOff>
      <xdr:row>64</xdr:row>
      <xdr:rowOff>21802</xdr:rowOff>
    </xdr:to>
    <xdr:sp macro="" textlink="">
      <xdr:nvSpPr>
        <xdr:cNvPr id="152" name="楕円 151"/>
        <xdr:cNvSpPr/>
      </xdr:nvSpPr>
      <xdr:spPr>
        <a:xfrm>
          <a:off x="3175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6579</xdr:rowOff>
    </xdr:from>
    <xdr:ext cx="762000" cy="259045"/>
    <xdr:sp macro="" textlink="">
      <xdr:nvSpPr>
        <xdr:cNvPr id="153" name="テキスト ボックス 152"/>
        <xdr:cNvSpPr txBox="1"/>
      </xdr:nvSpPr>
      <xdr:spPr>
        <a:xfrm>
          <a:off x="2844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112289</xdr:rowOff>
    </xdr:from>
    <xdr:to>
      <xdr:col>11</xdr:col>
      <xdr:colOff>82550</xdr:colOff>
      <xdr:row>63</xdr:row>
      <xdr:rowOff>42439</xdr:rowOff>
    </xdr:to>
    <xdr:sp macro="" textlink="">
      <xdr:nvSpPr>
        <xdr:cNvPr id="154" name="楕円 153"/>
        <xdr:cNvSpPr/>
      </xdr:nvSpPr>
      <xdr:spPr>
        <a:xfrm>
          <a:off x="2286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27216</xdr:rowOff>
    </xdr:from>
    <xdr:ext cx="762000" cy="259045"/>
    <xdr:sp macro="" textlink="">
      <xdr:nvSpPr>
        <xdr:cNvPr id="155" name="テキスト ボックス 154"/>
        <xdr:cNvSpPr txBox="1"/>
      </xdr:nvSpPr>
      <xdr:spPr>
        <a:xfrm>
          <a:off x="1955800" y="1082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25294</xdr:rowOff>
    </xdr:from>
    <xdr:to>
      <xdr:col>7</xdr:col>
      <xdr:colOff>31750</xdr:colOff>
      <xdr:row>63</xdr:row>
      <xdr:rowOff>126894</xdr:rowOff>
    </xdr:to>
    <xdr:sp macro="" textlink="">
      <xdr:nvSpPr>
        <xdr:cNvPr id="156" name="楕円 155"/>
        <xdr:cNvSpPr/>
      </xdr:nvSpPr>
      <xdr:spPr>
        <a:xfrm>
          <a:off x="1397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111671</xdr:rowOff>
    </xdr:from>
    <xdr:ext cx="762000" cy="259045"/>
    <xdr:sp macro="" textlink="">
      <xdr:nvSpPr>
        <xdr:cNvPr id="157" name="テキスト ボックス 156"/>
        <xdr:cNvSpPr txBox="1"/>
      </xdr:nvSpPr>
      <xdr:spPr>
        <a:xfrm>
          <a:off x="1066800" y="109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人件費、物件費及び維持管理費の合計額の人口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人当たりの金額が類似団体の平均を上回っているのは、主に人件費が要因となっている。これは、類似団体における人口規模が</a:t>
          </a:r>
          <a:r>
            <a:rPr kumimoji="1" lang="en-US" altLang="ja-JP" sz="1100" b="0" i="0" baseline="0">
              <a:solidFill>
                <a:schemeClr val="dk1"/>
              </a:solidFill>
              <a:effectLst/>
              <a:latin typeface="+mn-lt"/>
              <a:ea typeface="+mn-ea"/>
              <a:cs typeface="+mn-cs"/>
            </a:rPr>
            <a:t>5,000</a:t>
          </a:r>
          <a:r>
            <a:rPr kumimoji="1" lang="ja-JP" altLang="ja-JP" sz="1100" b="0" i="0" baseline="0">
              <a:solidFill>
                <a:schemeClr val="dk1"/>
              </a:solidFill>
              <a:effectLst/>
              <a:latin typeface="+mn-lt"/>
              <a:ea typeface="+mn-ea"/>
              <a:cs typeface="+mn-cs"/>
            </a:rPr>
            <a:t>人未満であるのに対し、当村の人口は約</a:t>
          </a:r>
          <a:r>
            <a:rPr kumimoji="1" lang="en-US" altLang="ja-JP" sz="1100" b="0" i="0" baseline="0">
              <a:solidFill>
                <a:schemeClr val="dk1"/>
              </a:solidFill>
              <a:effectLst/>
              <a:latin typeface="+mn-lt"/>
              <a:ea typeface="+mn-ea"/>
              <a:cs typeface="+mn-cs"/>
            </a:rPr>
            <a:t>1,069</a:t>
          </a:r>
          <a:r>
            <a:rPr kumimoji="1" lang="ja-JP" altLang="ja-JP" sz="1100" b="0" i="0" baseline="0">
              <a:solidFill>
                <a:schemeClr val="dk1"/>
              </a:solidFill>
              <a:effectLst/>
              <a:latin typeface="+mn-lt"/>
              <a:ea typeface="+mn-ea"/>
              <a:cs typeface="+mn-cs"/>
            </a:rPr>
            <a:t>人と規模が違う点にあり、地方自治行政に必要な職員数は、必ずしも人口規模に単純比例するものではない。行政経費全体をもって今後も健全化に努める。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77453</xdr:rowOff>
    </xdr:from>
    <xdr:to>
      <xdr:col>23</xdr:col>
      <xdr:colOff>133350</xdr:colOff>
      <xdr:row>85</xdr:row>
      <xdr:rowOff>84871</xdr:rowOff>
    </xdr:to>
    <xdr:cxnSp macro="">
      <xdr:nvCxnSpPr>
        <xdr:cNvPr id="193" name="直線コネクタ 192"/>
        <xdr:cNvCxnSpPr/>
      </xdr:nvCxnSpPr>
      <xdr:spPr>
        <a:xfrm flipV="1">
          <a:off x="4114800" y="14650703"/>
          <a:ext cx="8382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116363</xdr:rowOff>
    </xdr:from>
    <xdr:to>
      <xdr:col>19</xdr:col>
      <xdr:colOff>133350</xdr:colOff>
      <xdr:row>85</xdr:row>
      <xdr:rowOff>84871</xdr:rowOff>
    </xdr:to>
    <xdr:cxnSp macro="">
      <xdr:nvCxnSpPr>
        <xdr:cNvPr id="196" name="直線コネクタ 195"/>
        <xdr:cNvCxnSpPr/>
      </xdr:nvCxnSpPr>
      <xdr:spPr>
        <a:xfrm>
          <a:off x="3225800" y="14518163"/>
          <a:ext cx="889000" cy="13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60885</xdr:rowOff>
    </xdr:from>
    <xdr:to>
      <xdr:col>15</xdr:col>
      <xdr:colOff>82550</xdr:colOff>
      <xdr:row>84</xdr:row>
      <xdr:rowOff>116363</xdr:rowOff>
    </xdr:to>
    <xdr:cxnSp macro="">
      <xdr:nvCxnSpPr>
        <xdr:cNvPr id="199" name="直線コネクタ 198"/>
        <xdr:cNvCxnSpPr/>
      </xdr:nvCxnSpPr>
      <xdr:spPr>
        <a:xfrm>
          <a:off x="2336800" y="14462685"/>
          <a:ext cx="889000" cy="5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49710</xdr:rowOff>
    </xdr:from>
    <xdr:to>
      <xdr:col>11</xdr:col>
      <xdr:colOff>31750</xdr:colOff>
      <xdr:row>84</xdr:row>
      <xdr:rowOff>60885</xdr:rowOff>
    </xdr:to>
    <xdr:cxnSp macro="">
      <xdr:nvCxnSpPr>
        <xdr:cNvPr id="202" name="直線コネクタ 201"/>
        <xdr:cNvCxnSpPr/>
      </xdr:nvCxnSpPr>
      <xdr:spPr>
        <a:xfrm>
          <a:off x="1447800" y="14451510"/>
          <a:ext cx="889000" cy="1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31548</xdr:rowOff>
    </xdr:from>
    <xdr:to>
      <xdr:col>11</xdr:col>
      <xdr:colOff>82550</xdr:colOff>
      <xdr:row>83</xdr:row>
      <xdr:rowOff>133148</xdr:rowOff>
    </xdr:to>
    <xdr:sp macro="" textlink="">
      <xdr:nvSpPr>
        <xdr:cNvPr id="203" name="フローチャート: 判断 202"/>
        <xdr:cNvSpPr/>
      </xdr:nvSpPr>
      <xdr:spPr>
        <a:xfrm>
          <a:off x="2286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143325</xdr:rowOff>
    </xdr:from>
    <xdr:ext cx="762000" cy="259045"/>
    <xdr:sp macro="" textlink="">
      <xdr:nvSpPr>
        <xdr:cNvPr id="204" name="テキスト ボックス 203"/>
        <xdr:cNvSpPr txBox="1"/>
      </xdr:nvSpPr>
      <xdr:spPr>
        <a:xfrm>
          <a:off x="1955800" y="14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5" name="フローチャート: 判断 204"/>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32738</xdr:rowOff>
    </xdr:from>
    <xdr:ext cx="762000" cy="259045"/>
    <xdr:sp macro="" textlink="">
      <xdr:nvSpPr>
        <xdr:cNvPr id="206" name="テキスト ボックス 205"/>
        <xdr:cNvSpPr txBox="1"/>
      </xdr:nvSpPr>
      <xdr:spPr>
        <a:xfrm>
          <a:off x="1066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26653</xdr:rowOff>
    </xdr:from>
    <xdr:to>
      <xdr:col>23</xdr:col>
      <xdr:colOff>184150</xdr:colOff>
      <xdr:row>85</xdr:row>
      <xdr:rowOff>128253</xdr:rowOff>
    </xdr:to>
    <xdr:sp macro="" textlink="">
      <xdr:nvSpPr>
        <xdr:cNvPr id="212" name="楕円 211"/>
        <xdr:cNvSpPr/>
      </xdr:nvSpPr>
      <xdr:spPr>
        <a:xfrm>
          <a:off x="4902200" y="145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170180</xdr:rowOff>
    </xdr:from>
    <xdr:ext cx="762000" cy="259045"/>
    <xdr:sp macro="" textlink="">
      <xdr:nvSpPr>
        <xdr:cNvPr id="213" name="人件費・物件費等の状況該当値テキスト"/>
        <xdr:cNvSpPr txBox="1"/>
      </xdr:nvSpPr>
      <xdr:spPr>
        <a:xfrm>
          <a:off x="5041900" y="1457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34071</xdr:rowOff>
    </xdr:from>
    <xdr:to>
      <xdr:col>19</xdr:col>
      <xdr:colOff>184150</xdr:colOff>
      <xdr:row>85</xdr:row>
      <xdr:rowOff>135671</xdr:rowOff>
    </xdr:to>
    <xdr:sp macro="" textlink="">
      <xdr:nvSpPr>
        <xdr:cNvPr id="214" name="楕円 213"/>
        <xdr:cNvSpPr/>
      </xdr:nvSpPr>
      <xdr:spPr>
        <a:xfrm>
          <a:off x="4064000" y="146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120448</xdr:rowOff>
    </xdr:from>
    <xdr:ext cx="736600" cy="259045"/>
    <xdr:sp macro="" textlink="">
      <xdr:nvSpPr>
        <xdr:cNvPr id="215" name="テキスト ボックス 214"/>
        <xdr:cNvSpPr txBox="1"/>
      </xdr:nvSpPr>
      <xdr:spPr>
        <a:xfrm>
          <a:off x="3733800" y="14693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65563</xdr:rowOff>
    </xdr:from>
    <xdr:to>
      <xdr:col>15</xdr:col>
      <xdr:colOff>133350</xdr:colOff>
      <xdr:row>84</xdr:row>
      <xdr:rowOff>167163</xdr:rowOff>
    </xdr:to>
    <xdr:sp macro="" textlink="">
      <xdr:nvSpPr>
        <xdr:cNvPr id="216" name="楕円 215"/>
        <xdr:cNvSpPr/>
      </xdr:nvSpPr>
      <xdr:spPr>
        <a:xfrm>
          <a:off x="3175000" y="1446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151940</xdr:rowOff>
    </xdr:from>
    <xdr:ext cx="762000" cy="259045"/>
    <xdr:sp macro="" textlink="">
      <xdr:nvSpPr>
        <xdr:cNvPr id="217" name="テキスト ボックス 216"/>
        <xdr:cNvSpPr txBox="1"/>
      </xdr:nvSpPr>
      <xdr:spPr>
        <a:xfrm>
          <a:off x="2844800" y="1455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10085</xdr:rowOff>
    </xdr:from>
    <xdr:to>
      <xdr:col>11</xdr:col>
      <xdr:colOff>82550</xdr:colOff>
      <xdr:row>84</xdr:row>
      <xdr:rowOff>111685</xdr:rowOff>
    </xdr:to>
    <xdr:sp macro="" textlink="">
      <xdr:nvSpPr>
        <xdr:cNvPr id="218" name="楕円 217"/>
        <xdr:cNvSpPr/>
      </xdr:nvSpPr>
      <xdr:spPr>
        <a:xfrm>
          <a:off x="2286000" y="144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96462</xdr:rowOff>
    </xdr:from>
    <xdr:ext cx="762000" cy="259045"/>
    <xdr:sp macro="" textlink="">
      <xdr:nvSpPr>
        <xdr:cNvPr id="219" name="テキスト ボックス 218"/>
        <xdr:cNvSpPr txBox="1"/>
      </xdr:nvSpPr>
      <xdr:spPr>
        <a:xfrm>
          <a:off x="1955800" y="1449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170360</xdr:rowOff>
    </xdr:from>
    <xdr:to>
      <xdr:col>7</xdr:col>
      <xdr:colOff>31750</xdr:colOff>
      <xdr:row>84</xdr:row>
      <xdr:rowOff>100510</xdr:rowOff>
    </xdr:to>
    <xdr:sp macro="" textlink="">
      <xdr:nvSpPr>
        <xdr:cNvPr id="220" name="楕円 219"/>
        <xdr:cNvSpPr/>
      </xdr:nvSpPr>
      <xdr:spPr>
        <a:xfrm>
          <a:off x="1397000" y="144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85287</xdr:rowOff>
    </xdr:from>
    <xdr:ext cx="762000" cy="259045"/>
    <xdr:sp macro="" textlink="">
      <xdr:nvSpPr>
        <xdr:cNvPr id="221" name="テキスト ボックス 220"/>
        <xdr:cNvSpPr txBox="1"/>
      </xdr:nvSpPr>
      <xdr:spPr>
        <a:xfrm>
          <a:off x="1066800" y="1448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村の給与水準については、これまで人事院勧告に基づく国家公務員の水準に合わせた改定等を実施してきたところであり、また、本村では早くから集中改革プランや村の第</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次行財政改革大綱に基づいた退職者不補充による職員削減を実施し総人件費の抑制を図ってきたところである</a:t>
          </a:r>
          <a:r>
            <a:rPr kumimoji="1" lang="ja-JP" altLang="en-US" sz="1100" b="0" i="0" baseline="0">
              <a:solidFill>
                <a:schemeClr val="dk1"/>
              </a:solidFill>
              <a:effectLst/>
              <a:latin typeface="+mn-lt"/>
              <a:ea typeface="+mn-ea"/>
              <a:cs typeface="+mn-cs"/>
            </a:rPr>
            <a:t>が、近年は、退職者補充及び専門職の新規採用増により指数が上がっている。</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適正な人員の配置に努めながら、国家公務員の水準となるよう給与の適正化に努める。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20638</xdr:rowOff>
    </xdr:from>
    <xdr:to>
      <xdr:col>81</xdr:col>
      <xdr:colOff>44450</xdr:colOff>
      <xdr:row>88</xdr:row>
      <xdr:rowOff>0</xdr:rowOff>
    </xdr:to>
    <xdr:cxnSp macro="">
      <xdr:nvCxnSpPr>
        <xdr:cNvPr id="251" name="直線コネクタ 250"/>
        <xdr:cNvCxnSpPr/>
      </xdr:nvCxnSpPr>
      <xdr:spPr>
        <a:xfrm>
          <a:off x="16179800" y="14936788"/>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20638</xdr:rowOff>
    </xdr:from>
    <xdr:to>
      <xdr:col>77</xdr:col>
      <xdr:colOff>44450</xdr:colOff>
      <xdr:row>87</xdr:row>
      <xdr:rowOff>38736</xdr:rowOff>
    </xdr:to>
    <xdr:cxnSp macro="">
      <xdr:nvCxnSpPr>
        <xdr:cNvPr id="254" name="直線コネクタ 253"/>
        <xdr:cNvCxnSpPr/>
      </xdr:nvCxnSpPr>
      <xdr:spPr>
        <a:xfrm flipV="1">
          <a:off x="15290800" y="1493678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38736</xdr:rowOff>
    </xdr:from>
    <xdr:to>
      <xdr:col>72</xdr:col>
      <xdr:colOff>203200</xdr:colOff>
      <xdr:row>88</xdr:row>
      <xdr:rowOff>54293</xdr:rowOff>
    </xdr:to>
    <xdr:cxnSp macro="">
      <xdr:nvCxnSpPr>
        <xdr:cNvPr id="257" name="直線コネクタ 256"/>
        <xdr:cNvCxnSpPr/>
      </xdr:nvCxnSpPr>
      <xdr:spPr>
        <a:xfrm flipV="1">
          <a:off x="14401800" y="14954886"/>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54293</xdr:rowOff>
    </xdr:from>
    <xdr:to>
      <xdr:col>68</xdr:col>
      <xdr:colOff>152400</xdr:colOff>
      <xdr:row>88</xdr:row>
      <xdr:rowOff>90488</xdr:rowOff>
    </xdr:to>
    <xdr:cxnSp macro="">
      <xdr:nvCxnSpPr>
        <xdr:cNvPr id="260" name="直線コネクタ 259"/>
        <xdr:cNvCxnSpPr/>
      </xdr:nvCxnSpPr>
      <xdr:spPr>
        <a:xfrm flipV="1">
          <a:off x="13512800" y="151418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0" name="楕円 269"/>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1"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141288</xdr:rowOff>
    </xdr:from>
    <xdr:to>
      <xdr:col>77</xdr:col>
      <xdr:colOff>95250</xdr:colOff>
      <xdr:row>87</xdr:row>
      <xdr:rowOff>71438</xdr:rowOff>
    </xdr:to>
    <xdr:sp macro="" textlink="">
      <xdr:nvSpPr>
        <xdr:cNvPr id="272" name="楕円 271"/>
        <xdr:cNvSpPr/>
      </xdr:nvSpPr>
      <xdr:spPr>
        <a:xfrm>
          <a:off x="16129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81615</xdr:rowOff>
    </xdr:from>
    <xdr:ext cx="736600" cy="259045"/>
    <xdr:sp macro="" textlink="">
      <xdr:nvSpPr>
        <xdr:cNvPr id="273" name="テキスト ボックス 272"/>
        <xdr:cNvSpPr txBox="1"/>
      </xdr:nvSpPr>
      <xdr:spPr>
        <a:xfrm>
          <a:off x="15798800" y="1465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159386</xdr:rowOff>
    </xdr:from>
    <xdr:to>
      <xdr:col>73</xdr:col>
      <xdr:colOff>44450</xdr:colOff>
      <xdr:row>87</xdr:row>
      <xdr:rowOff>89536</xdr:rowOff>
    </xdr:to>
    <xdr:sp macro="" textlink="">
      <xdr:nvSpPr>
        <xdr:cNvPr id="274" name="楕円 273"/>
        <xdr:cNvSpPr/>
      </xdr:nvSpPr>
      <xdr:spPr>
        <a:xfrm>
          <a:off x="15240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74313</xdr:rowOff>
    </xdr:from>
    <xdr:ext cx="762000" cy="259045"/>
    <xdr:sp macro="" textlink="">
      <xdr:nvSpPr>
        <xdr:cNvPr id="275" name="テキスト ボックス 274"/>
        <xdr:cNvSpPr txBox="1"/>
      </xdr:nvSpPr>
      <xdr:spPr>
        <a:xfrm>
          <a:off x="14909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3493</xdr:rowOff>
    </xdr:from>
    <xdr:to>
      <xdr:col>68</xdr:col>
      <xdr:colOff>203200</xdr:colOff>
      <xdr:row>88</xdr:row>
      <xdr:rowOff>105093</xdr:rowOff>
    </xdr:to>
    <xdr:sp macro="" textlink="">
      <xdr:nvSpPr>
        <xdr:cNvPr id="276" name="楕円 275"/>
        <xdr:cNvSpPr/>
      </xdr:nvSpPr>
      <xdr:spPr>
        <a:xfrm>
          <a:off x="14351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89870</xdr:rowOff>
    </xdr:from>
    <xdr:ext cx="762000" cy="259045"/>
    <xdr:sp macro="" textlink="">
      <xdr:nvSpPr>
        <xdr:cNvPr id="277" name="テキスト ボックス 276"/>
        <xdr:cNvSpPr txBox="1"/>
      </xdr:nvSpPr>
      <xdr:spPr>
        <a:xfrm>
          <a:off x="14020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39688</xdr:rowOff>
    </xdr:from>
    <xdr:to>
      <xdr:col>64</xdr:col>
      <xdr:colOff>152400</xdr:colOff>
      <xdr:row>88</xdr:row>
      <xdr:rowOff>141288</xdr:rowOff>
    </xdr:to>
    <xdr:sp macro="" textlink="">
      <xdr:nvSpPr>
        <xdr:cNvPr id="278" name="楕円 277"/>
        <xdr:cNvSpPr/>
      </xdr:nvSpPr>
      <xdr:spPr>
        <a:xfrm>
          <a:off x="13462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126065</xdr:rowOff>
    </xdr:from>
    <xdr:ext cx="762000" cy="259045"/>
    <xdr:sp macro="" textlink="">
      <xdr:nvSpPr>
        <xdr:cNvPr id="279" name="テキスト ボックス 278"/>
        <xdr:cNvSpPr txBox="1"/>
      </xdr:nvSpPr>
      <xdr:spPr>
        <a:xfrm>
          <a:off x="13131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第</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次行財政改革大綱に基づき、組織の再編（課の統合）などにより、</a:t>
          </a:r>
          <a:r>
            <a:rPr kumimoji="1" lang="en-US" altLang="ja-JP" sz="1100" b="0" i="0" baseline="0">
              <a:solidFill>
                <a:schemeClr val="dk1"/>
              </a:solidFill>
              <a:effectLst/>
              <a:latin typeface="+mn-lt"/>
              <a:ea typeface="+mn-ea"/>
              <a:cs typeface="+mn-cs"/>
            </a:rPr>
            <a:t>H22</a:t>
          </a:r>
          <a:r>
            <a:rPr kumimoji="1" lang="ja-JP" altLang="ja-JP" sz="1100" b="0" i="0" baseline="0">
              <a:solidFill>
                <a:schemeClr val="dk1"/>
              </a:solidFill>
              <a:effectLst/>
              <a:latin typeface="+mn-lt"/>
              <a:ea typeface="+mn-ea"/>
              <a:cs typeface="+mn-cs"/>
            </a:rPr>
            <a:t>年度まで新規採用を凍結して削減を行ってきた</a:t>
          </a:r>
          <a:r>
            <a:rPr kumimoji="1" lang="ja-JP" altLang="en-US" sz="1100" b="0" i="0" baseline="0">
              <a:solidFill>
                <a:schemeClr val="dk1"/>
              </a:solidFill>
              <a:effectLst/>
              <a:latin typeface="+mn-lt"/>
              <a:ea typeface="+mn-ea"/>
              <a:cs typeface="+mn-cs"/>
            </a:rPr>
            <a:t>経緯があるが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近年、退職者補充及び専門職の新規採用を実施したことにより、</a:t>
          </a:r>
          <a:r>
            <a:rPr kumimoji="1" lang="ja-JP" altLang="ja-JP" sz="1100" b="0" i="0" baseline="0">
              <a:solidFill>
                <a:schemeClr val="dk1"/>
              </a:solidFill>
              <a:effectLst/>
              <a:latin typeface="+mn-lt"/>
              <a:ea typeface="+mn-ea"/>
              <a:cs typeface="+mn-cs"/>
            </a:rPr>
            <a:t>比率は類似団体を上回っている。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これは人口規模が約</a:t>
          </a:r>
          <a:r>
            <a:rPr kumimoji="1" lang="en-US" altLang="ja-JP" sz="1100" b="0" i="0" baseline="0">
              <a:solidFill>
                <a:schemeClr val="dk1"/>
              </a:solidFill>
              <a:effectLst/>
              <a:latin typeface="+mn-lt"/>
              <a:ea typeface="+mn-ea"/>
              <a:cs typeface="+mn-cs"/>
            </a:rPr>
            <a:t>1,069</a:t>
          </a:r>
          <a:r>
            <a:rPr kumimoji="1" lang="ja-JP" altLang="ja-JP" sz="1100" b="0" i="0" baseline="0">
              <a:solidFill>
                <a:schemeClr val="dk1"/>
              </a:solidFill>
              <a:effectLst/>
              <a:latin typeface="+mn-lt"/>
              <a:ea typeface="+mn-ea"/>
              <a:cs typeface="+mn-cs"/>
            </a:rPr>
            <a:t>人と小規模で、必ずしも比率が人口規模に単純比例するものではないことから高い状況にあるが、今後も行政経費全体で財政の健全化に努めていく。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117747</xdr:rowOff>
    </xdr:from>
    <xdr:to>
      <xdr:col>81</xdr:col>
      <xdr:colOff>44450</xdr:colOff>
      <xdr:row>63</xdr:row>
      <xdr:rowOff>144980</xdr:rowOff>
    </xdr:to>
    <xdr:cxnSp macro="">
      <xdr:nvCxnSpPr>
        <xdr:cNvPr id="316" name="直線コネクタ 315"/>
        <xdr:cNvCxnSpPr/>
      </xdr:nvCxnSpPr>
      <xdr:spPr>
        <a:xfrm flipV="1">
          <a:off x="16179800" y="10919097"/>
          <a:ext cx="838200" cy="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51217</xdr:rowOff>
    </xdr:from>
    <xdr:to>
      <xdr:col>77</xdr:col>
      <xdr:colOff>44450</xdr:colOff>
      <xdr:row>63</xdr:row>
      <xdr:rowOff>144980</xdr:rowOff>
    </xdr:to>
    <xdr:cxnSp macro="">
      <xdr:nvCxnSpPr>
        <xdr:cNvPr id="319" name="直線コネクタ 318"/>
        <xdr:cNvCxnSpPr/>
      </xdr:nvCxnSpPr>
      <xdr:spPr>
        <a:xfrm>
          <a:off x="15290800" y="10852567"/>
          <a:ext cx="889000" cy="9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11920</xdr:rowOff>
    </xdr:from>
    <xdr:to>
      <xdr:col>72</xdr:col>
      <xdr:colOff>203200</xdr:colOff>
      <xdr:row>63</xdr:row>
      <xdr:rowOff>51217</xdr:rowOff>
    </xdr:to>
    <xdr:cxnSp macro="">
      <xdr:nvCxnSpPr>
        <xdr:cNvPr id="322" name="直線コネクタ 321"/>
        <xdr:cNvCxnSpPr/>
      </xdr:nvCxnSpPr>
      <xdr:spPr>
        <a:xfrm>
          <a:off x="14401800" y="10813270"/>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70648</xdr:rowOff>
    </xdr:from>
    <xdr:to>
      <xdr:col>68</xdr:col>
      <xdr:colOff>152400</xdr:colOff>
      <xdr:row>63</xdr:row>
      <xdr:rowOff>11920</xdr:rowOff>
    </xdr:to>
    <xdr:cxnSp macro="">
      <xdr:nvCxnSpPr>
        <xdr:cNvPr id="325" name="直線コネクタ 324"/>
        <xdr:cNvCxnSpPr/>
      </xdr:nvCxnSpPr>
      <xdr:spPr>
        <a:xfrm>
          <a:off x="13512800" y="10700548"/>
          <a:ext cx="889000" cy="11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24239</xdr:rowOff>
    </xdr:from>
    <xdr:to>
      <xdr:col>68</xdr:col>
      <xdr:colOff>203200</xdr:colOff>
      <xdr:row>60</xdr:row>
      <xdr:rowOff>125839</xdr:rowOff>
    </xdr:to>
    <xdr:sp macro="" textlink="">
      <xdr:nvSpPr>
        <xdr:cNvPr id="326" name="フローチャート: 判断 325"/>
        <xdr:cNvSpPr/>
      </xdr:nvSpPr>
      <xdr:spPr>
        <a:xfrm>
          <a:off x="14351000" y="10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136016</xdr:rowOff>
    </xdr:from>
    <xdr:ext cx="762000" cy="259045"/>
    <xdr:sp macro="" textlink="">
      <xdr:nvSpPr>
        <xdr:cNvPr id="327" name="テキスト ボックス 326"/>
        <xdr:cNvSpPr txBox="1"/>
      </xdr:nvSpPr>
      <xdr:spPr>
        <a:xfrm>
          <a:off x="14020800" y="1008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11485</xdr:rowOff>
    </xdr:from>
    <xdr:to>
      <xdr:col>64</xdr:col>
      <xdr:colOff>152400</xdr:colOff>
      <xdr:row>60</xdr:row>
      <xdr:rowOff>113085</xdr:rowOff>
    </xdr:to>
    <xdr:sp macro="" textlink="">
      <xdr:nvSpPr>
        <xdr:cNvPr id="328" name="フローチャート: 判断 327"/>
        <xdr:cNvSpPr/>
      </xdr:nvSpPr>
      <xdr:spPr>
        <a:xfrm>
          <a:off x="13462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123262</xdr:rowOff>
    </xdr:from>
    <xdr:ext cx="762000" cy="259045"/>
    <xdr:sp macro="" textlink="">
      <xdr:nvSpPr>
        <xdr:cNvPr id="329" name="テキスト ボックス 328"/>
        <xdr:cNvSpPr txBox="1"/>
      </xdr:nvSpPr>
      <xdr:spPr>
        <a:xfrm>
          <a:off x="13131800" y="1006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66947</xdr:rowOff>
    </xdr:from>
    <xdr:to>
      <xdr:col>81</xdr:col>
      <xdr:colOff>95250</xdr:colOff>
      <xdr:row>63</xdr:row>
      <xdr:rowOff>168547</xdr:rowOff>
    </xdr:to>
    <xdr:sp macro="" textlink="">
      <xdr:nvSpPr>
        <xdr:cNvPr id="335" name="楕円 334"/>
        <xdr:cNvSpPr/>
      </xdr:nvSpPr>
      <xdr:spPr>
        <a:xfrm>
          <a:off x="169672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39024</xdr:rowOff>
    </xdr:from>
    <xdr:ext cx="762000" cy="259045"/>
    <xdr:sp macro="" textlink="">
      <xdr:nvSpPr>
        <xdr:cNvPr id="336" name="定員管理の状況該当値テキスト"/>
        <xdr:cNvSpPr txBox="1"/>
      </xdr:nvSpPr>
      <xdr:spPr>
        <a:xfrm>
          <a:off x="17106900" y="108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94180</xdr:rowOff>
    </xdr:from>
    <xdr:to>
      <xdr:col>77</xdr:col>
      <xdr:colOff>95250</xdr:colOff>
      <xdr:row>64</xdr:row>
      <xdr:rowOff>24330</xdr:rowOff>
    </xdr:to>
    <xdr:sp macro="" textlink="">
      <xdr:nvSpPr>
        <xdr:cNvPr id="337" name="楕円 336"/>
        <xdr:cNvSpPr/>
      </xdr:nvSpPr>
      <xdr:spPr>
        <a:xfrm>
          <a:off x="16129000" y="108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9107</xdr:rowOff>
    </xdr:from>
    <xdr:ext cx="736600" cy="259045"/>
    <xdr:sp macro="" textlink="">
      <xdr:nvSpPr>
        <xdr:cNvPr id="338" name="テキスト ボックス 337"/>
        <xdr:cNvSpPr txBox="1"/>
      </xdr:nvSpPr>
      <xdr:spPr>
        <a:xfrm>
          <a:off x="15798800" y="109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417</xdr:rowOff>
    </xdr:from>
    <xdr:to>
      <xdr:col>73</xdr:col>
      <xdr:colOff>44450</xdr:colOff>
      <xdr:row>63</xdr:row>
      <xdr:rowOff>102017</xdr:rowOff>
    </xdr:to>
    <xdr:sp macro="" textlink="">
      <xdr:nvSpPr>
        <xdr:cNvPr id="339" name="楕円 338"/>
        <xdr:cNvSpPr/>
      </xdr:nvSpPr>
      <xdr:spPr>
        <a:xfrm>
          <a:off x="15240000" y="108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86794</xdr:rowOff>
    </xdr:from>
    <xdr:ext cx="762000" cy="259045"/>
    <xdr:sp macro="" textlink="">
      <xdr:nvSpPr>
        <xdr:cNvPr id="340" name="テキスト ボックス 339"/>
        <xdr:cNvSpPr txBox="1"/>
      </xdr:nvSpPr>
      <xdr:spPr>
        <a:xfrm>
          <a:off x="14909800" y="1088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132570</xdr:rowOff>
    </xdr:from>
    <xdr:to>
      <xdr:col>68</xdr:col>
      <xdr:colOff>203200</xdr:colOff>
      <xdr:row>63</xdr:row>
      <xdr:rowOff>62720</xdr:rowOff>
    </xdr:to>
    <xdr:sp macro="" textlink="">
      <xdr:nvSpPr>
        <xdr:cNvPr id="341" name="楕円 340"/>
        <xdr:cNvSpPr/>
      </xdr:nvSpPr>
      <xdr:spPr>
        <a:xfrm>
          <a:off x="14351000" y="107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47497</xdr:rowOff>
    </xdr:from>
    <xdr:ext cx="762000" cy="259045"/>
    <xdr:sp macro="" textlink="">
      <xdr:nvSpPr>
        <xdr:cNvPr id="342" name="テキスト ボックス 341"/>
        <xdr:cNvSpPr txBox="1"/>
      </xdr:nvSpPr>
      <xdr:spPr>
        <a:xfrm>
          <a:off x="14020800" y="1084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19848</xdr:rowOff>
    </xdr:from>
    <xdr:to>
      <xdr:col>64</xdr:col>
      <xdr:colOff>152400</xdr:colOff>
      <xdr:row>62</xdr:row>
      <xdr:rowOff>121448</xdr:rowOff>
    </xdr:to>
    <xdr:sp macro="" textlink="">
      <xdr:nvSpPr>
        <xdr:cNvPr id="343" name="楕円 342"/>
        <xdr:cNvSpPr/>
      </xdr:nvSpPr>
      <xdr:spPr>
        <a:xfrm>
          <a:off x="13462000" y="106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106225</xdr:rowOff>
    </xdr:from>
    <xdr:ext cx="762000" cy="259045"/>
    <xdr:sp macro="" textlink="">
      <xdr:nvSpPr>
        <xdr:cNvPr id="344" name="テキスト ボックス 343"/>
        <xdr:cNvSpPr txBox="1"/>
      </xdr:nvSpPr>
      <xdr:spPr>
        <a:xfrm>
          <a:off x="13131800" y="1073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100" b="0" i="0" baseline="0">
              <a:solidFill>
                <a:schemeClr val="dk1"/>
              </a:solidFill>
              <a:effectLst/>
              <a:latin typeface="+mn-lt"/>
              <a:ea typeface="+mn-ea"/>
              <a:cs typeface="+mn-cs"/>
            </a:rPr>
            <a:t>H23</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年度までに実施してきた大規模事業の実施に伴う過疎債の発行に加え、下水道施設整備及び簡易水道施設の更新事業における地方債発行により繰出金も多額となっている。平成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年度をピークに減少がしているものの、</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年度に大規模事業を</a:t>
          </a:r>
          <a:r>
            <a:rPr kumimoji="1" lang="ja-JP" altLang="en-US" sz="1100" b="0" i="0" baseline="0">
              <a:solidFill>
                <a:schemeClr val="dk1"/>
              </a:solidFill>
              <a:effectLst/>
              <a:latin typeface="+mn-lt"/>
              <a:ea typeface="+mn-ea"/>
              <a:cs typeface="+mn-cs"/>
            </a:rPr>
            <a:t>実施</a:t>
          </a:r>
          <a:r>
            <a:rPr kumimoji="1" lang="ja-JP" altLang="ja-JP" sz="1100" b="0" i="0" baseline="0">
              <a:solidFill>
                <a:schemeClr val="dk1"/>
              </a:solidFill>
              <a:effectLst/>
              <a:latin typeface="+mn-lt"/>
              <a:ea typeface="+mn-ea"/>
              <a:cs typeface="+mn-cs"/>
            </a:rPr>
            <a:t>しているため今後は一時的に上昇する見込みであるが、その後は新規発行地方債の抑制に努めていく。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90424</xdr:rowOff>
    </xdr:from>
    <xdr:to>
      <xdr:col>81</xdr:col>
      <xdr:colOff>44450</xdr:colOff>
      <xdr:row>44</xdr:row>
      <xdr:rowOff>5842</xdr:rowOff>
    </xdr:to>
    <xdr:cxnSp macro="">
      <xdr:nvCxnSpPr>
        <xdr:cNvPr id="375" name="直線コネクタ 374"/>
        <xdr:cNvCxnSpPr/>
      </xdr:nvCxnSpPr>
      <xdr:spPr>
        <a:xfrm>
          <a:off x="16179800" y="746277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43</xdr:row>
      <xdr:rowOff>90424</xdr:rowOff>
    </xdr:to>
    <xdr:cxnSp macro="">
      <xdr:nvCxnSpPr>
        <xdr:cNvPr id="378" name="直線コネクタ 377"/>
        <xdr:cNvCxnSpPr/>
      </xdr:nvCxnSpPr>
      <xdr:spPr>
        <a:xfrm>
          <a:off x="15290800" y="734212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141224</xdr:rowOff>
    </xdr:to>
    <xdr:cxnSp macro="">
      <xdr:nvCxnSpPr>
        <xdr:cNvPr id="381" name="直線コネクタ 380"/>
        <xdr:cNvCxnSpPr/>
      </xdr:nvCxnSpPr>
      <xdr:spPr>
        <a:xfrm>
          <a:off x="14401800" y="72552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42</xdr:row>
      <xdr:rowOff>68834</xdr:rowOff>
    </xdr:to>
    <xdr:cxnSp macro="">
      <xdr:nvCxnSpPr>
        <xdr:cNvPr id="384" name="直線コネクタ 383"/>
        <xdr:cNvCxnSpPr/>
      </xdr:nvCxnSpPr>
      <xdr:spPr>
        <a:xfrm flipV="1">
          <a:off x="13512800" y="72552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5" name="フローチャート: 判断 384"/>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6" name="テキスト ボックス 385"/>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7" name="フローチャート: 判断 386"/>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8" name="テキスト ボックス 387"/>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126492</xdr:rowOff>
    </xdr:from>
    <xdr:to>
      <xdr:col>81</xdr:col>
      <xdr:colOff>95250</xdr:colOff>
      <xdr:row>44</xdr:row>
      <xdr:rowOff>56642</xdr:rowOff>
    </xdr:to>
    <xdr:sp macro="" textlink="">
      <xdr:nvSpPr>
        <xdr:cNvPr id="394" name="楕円 393"/>
        <xdr:cNvSpPr/>
      </xdr:nvSpPr>
      <xdr:spPr>
        <a:xfrm>
          <a:off x="169672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22369</xdr:rowOff>
    </xdr:from>
    <xdr:ext cx="762000" cy="259045"/>
    <xdr:sp macro="" textlink="">
      <xdr:nvSpPr>
        <xdr:cNvPr id="395" name="公債費負担の状況該当値テキスト"/>
        <xdr:cNvSpPr txBox="1"/>
      </xdr:nvSpPr>
      <xdr:spPr>
        <a:xfrm>
          <a:off x="17106900" y="739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39624</xdr:rowOff>
    </xdr:from>
    <xdr:to>
      <xdr:col>77</xdr:col>
      <xdr:colOff>95250</xdr:colOff>
      <xdr:row>43</xdr:row>
      <xdr:rowOff>141224</xdr:rowOff>
    </xdr:to>
    <xdr:sp macro="" textlink="">
      <xdr:nvSpPr>
        <xdr:cNvPr id="396" name="楕円 395"/>
        <xdr:cNvSpPr/>
      </xdr:nvSpPr>
      <xdr:spPr>
        <a:xfrm>
          <a:off x="16129000" y="74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126001</xdr:rowOff>
    </xdr:from>
    <xdr:ext cx="736600" cy="259045"/>
    <xdr:sp macro="" textlink="">
      <xdr:nvSpPr>
        <xdr:cNvPr id="397" name="テキスト ボックス 396"/>
        <xdr:cNvSpPr txBox="1"/>
      </xdr:nvSpPr>
      <xdr:spPr>
        <a:xfrm>
          <a:off x="15798800" y="749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398" name="楕円 397"/>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399" name="テキスト ボックス 398"/>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00" name="楕円 399"/>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01" name="テキスト ボックス 400"/>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18034</xdr:rowOff>
    </xdr:from>
    <xdr:to>
      <xdr:col>64</xdr:col>
      <xdr:colOff>152400</xdr:colOff>
      <xdr:row>42</xdr:row>
      <xdr:rowOff>119634</xdr:rowOff>
    </xdr:to>
    <xdr:sp macro="" textlink="">
      <xdr:nvSpPr>
        <xdr:cNvPr id="402" name="楕円 401"/>
        <xdr:cNvSpPr/>
      </xdr:nvSpPr>
      <xdr:spPr>
        <a:xfrm>
          <a:off x="13462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104411</xdr:rowOff>
    </xdr:from>
    <xdr:ext cx="762000" cy="259045"/>
    <xdr:sp macro="" textlink="">
      <xdr:nvSpPr>
        <xdr:cNvPr id="403" name="テキスト ボックス 402"/>
        <xdr:cNvSpPr txBox="1"/>
      </xdr:nvSpPr>
      <xdr:spPr>
        <a:xfrm>
          <a:off x="13131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将来の大きな財政負担となる地方債残高は、Ｈ</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までに実施してきた大規模事業の実施に伴う過疎債の発行により多額となっているが、地方交付税の公債費に算入される見込額と、減債基金をはじめとする基金の保有により、結果的に算定されない状況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
1,098
308.08
3,150,671
3,113,154
33,576
1,391,680
4,356,489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類似団体と比較すると、人件費に係る経常収支比率は</a:t>
          </a:r>
          <a:r>
            <a:rPr kumimoji="1" lang="en-US" altLang="ja-JP" sz="1100" b="0" i="0" baseline="0">
              <a:solidFill>
                <a:schemeClr val="dk1"/>
              </a:solidFill>
              <a:effectLst/>
              <a:latin typeface="+mn-lt"/>
              <a:ea typeface="+mn-ea"/>
              <a:cs typeface="+mn-cs"/>
            </a:rPr>
            <a:t>5%</a:t>
          </a:r>
          <a:r>
            <a:rPr kumimoji="1" lang="ja-JP" altLang="en-US" sz="1100" b="0" i="0" baseline="0">
              <a:solidFill>
                <a:schemeClr val="dk1"/>
              </a:solidFill>
              <a:effectLst/>
              <a:latin typeface="+mn-lt"/>
              <a:ea typeface="+mn-ea"/>
              <a:cs typeface="+mn-cs"/>
            </a:rPr>
            <a:t>程度増えているが</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これは</a:t>
          </a:r>
          <a:r>
            <a:rPr kumimoji="1" lang="ja-JP" altLang="en-US" sz="1100" b="0" i="0" baseline="0">
              <a:solidFill>
                <a:schemeClr val="dk1"/>
              </a:solidFill>
              <a:effectLst/>
              <a:latin typeface="+mn-lt"/>
              <a:ea typeface="+mn-ea"/>
              <a:cs typeface="+mn-cs"/>
            </a:rPr>
            <a:t>、近年の退職者補充及び新規専門職の採用増に伴うものであり、</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は退職者の増加により</a:t>
          </a:r>
          <a:r>
            <a:rPr kumimoji="1" lang="ja-JP" altLang="ja-JP" sz="1100" b="0" i="0" baseline="0">
              <a:solidFill>
                <a:schemeClr val="dk1"/>
              </a:solidFill>
              <a:effectLst/>
              <a:latin typeface="+mn-lt"/>
              <a:ea typeface="+mn-ea"/>
              <a:cs typeface="+mn-cs"/>
            </a:rPr>
            <a:t>人件費の抑制</a:t>
          </a:r>
          <a:r>
            <a:rPr kumimoji="1" lang="ja-JP" altLang="en-US" sz="1100" b="0" i="0" baseline="0">
              <a:solidFill>
                <a:schemeClr val="dk1"/>
              </a:solidFill>
              <a:effectLst/>
              <a:latin typeface="+mn-lt"/>
              <a:ea typeface="+mn-ea"/>
              <a:cs typeface="+mn-cs"/>
            </a:rPr>
            <a:t>が見込まれる</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94996</xdr:rowOff>
    </xdr:to>
    <xdr:cxnSp macro="">
      <xdr:nvCxnSpPr>
        <xdr:cNvPr id="64" name="直線コネクタ 63"/>
        <xdr:cNvCxnSpPr/>
      </xdr:nvCxnSpPr>
      <xdr:spPr>
        <a:xfrm>
          <a:off x="3987800" y="65278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38</xdr:row>
      <xdr:rowOff>12700</xdr:rowOff>
    </xdr:to>
    <xdr:cxnSp macro="">
      <xdr:nvCxnSpPr>
        <xdr:cNvPr id="67" name="直線コネクタ 66"/>
        <xdr:cNvCxnSpPr/>
      </xdr:nvCxnSpPr>
      <xdr:spPr>
        <a:xfrm>
          <a:off x="3098800" y="64500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106426</xdr:rowOff>
    </xdr:to>
    <xdr:cxnSp macro="">
      <xdr:nvCxnSpPr>
        <xdr:cNvPr id="70" name="直線コネクタ 69"/>
        <xdr:cNvCxnSpPr/>
      </xdr:nvCxnSpPr>
      <xdr:spPr>
        <a:xfrm>
          <a:off x="2209800" y="63494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138430</xdr:rowOff>
    </xdr:to>
    <xdr:cxnSp macro="">
      <xdr:nvCxnSpPr>
        <xdr:cNvPr id="73" name="直線コネクタ 72"/>
        <xdr:cNvCxnSpPr/>
      </xdr:nvCxnSpPr>
      <xdr:spPr>
        <a:xfrm flipV="1">
          <a:off x="1320800" y="63494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76" name="フローチャート: 判断 75"/>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158259</xdr:rowOff>
    </xdr:from>
    <xdr:ext cx="762000" cy="259045"/>
    <xdr:sp macro="" textlink="">
      <xdr:nvSpPr>
        <xdr:cNvPr id="77" name="テキスト ボックス 76"/>
        <xdr:cNvSpPr txBox="1"/>
      </xdr:nvSpPr>
      <xdr:spPr>
        <a:xfrm>
          <a:off x="939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44196</xdr:rowOff>
    </xdr:from>
    <xdr:to>
      <xdr:col>24</xdr:col>
      <xdr:colOff>76200</xdr:colOff>
      <xdr:row>38</xdr:row>
      <xdr:rowOff>145796</xdr:rowOff>
    </xdr:to>
    <xdr:sp macro="" textlink="">
      <xdr:nvSpPr>
        <xdr:cNvPr id="83" name="楕円 82"/>
        <xdr:cNvSpPr/>
      </xdr:nvSpPr>
      <xdr:spPr>
        <a:xfrm>
          <a:off x="4775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16273</xdr:rowOff>
    </xdr:from>
    <xdr:ext cx="762000" cy="259045"/>
    <xdr:sp macro="" textlink="">
      <xdr:nvSpPr>
        <xdr:cNvPr id="84" name="人件費該当値テキスト"/>
        <xdr:cNvSpPr txBox="1"/>
      </xdr:nvSpPr>
      <xdr:spPr>
        <a:xfrm>
          <a:off x="4914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5" name="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1" name="楕円 90"/>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2" name="テキスト ボックス 91"/>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類似団体と比較すると、物件費に係る経常収支比率は低くなっているが、これは第</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次行財政改革大綱や集中改革プランによる行財政経費の抑制によるものである。今後とも抑制に努める。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145288</xdr:rowOff>
    </xdr:from>
    <xdr:to>
      <xdr:col>82</xdr:col>
      <xdr:colOff>107950</xdr:colOff>
      <xdr:row>17</xdr:row>
      <xdr:rowOff>83566</xdr:rowOff>
    </xdr:to>
    <xdr:cxnSp macro="">
      <xdr:nvCxnSpPr>
        <xdr:cNvPr id="122" name="直線コネクタ 121"/>
        <xdr:cNvCxnSpPr/>
      </xdr:nvCxnSpPr>
      <xdr:spPr>
        <a:xfrm>
          <a:off x="15671800" y="288848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145288</xdr:rowOff>
    </xdr:to>
    <xdr:cxnSp macro="">
      <xdr:nvCxnSpPr>
        <xdr:cNvPr id="125" name="直線コネクタ 124"/>
        <xdr:cNvCxnSpPr/>
      </xdr:nvCxnSpPr>
      <xdr:spPr>
        <a:xfrm>
          <a:off x="14782800" y="28244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53848</xdr:rowOff>
    </xdr:from>
    <xdr:to>
      <xdr:col>73</xdr:col>
      <xdr:colOff>180975</xdr:colOff>
      <xdr:row>16</xdr:row>
      <xdr:rowOff>81280</xdr:rowOff>
    </xdr:to>
    <xdr:cxnSp macro="">
      <xdr:nvCxnSpPr>
        <xdr:cNvPr id="128" name="直線コネクタ 127"/>
        <xdr:cNvCxnSpPr/>
      </xdr:nvCxnSpPr>
      <xdr:spPr>
        <a:xfrm>
          <a:off x="13893800" y="2797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53848</xdr:rowOff>
    </xdr:from>
    <xdr:to>
      <xdr:col>69</xdr:col>
      <xdr:colOff>92075</xdr:colOff>
      <xdr:row>16</xdr:row>
      <xdr:rowOff>72136</xdr:rowOff>
    </xdr:to>
    <xdr:cxnSp macro="">
      <xdr:nvCxnSpPr>
        <xdr:cNvPr id="131" name="直線コネクタ 130"/>
        <xdr:cNvCxnSpPr/>
      </xdr:nvCxnSpPr>
      <xdr:spPr>
        <a:xfrm flipV="1">
          <a:off x="13004800" y="2797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4" name="フローチャート: 判断 133"/>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5" name="テキスト ボックス 134"/>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49293</xdr:rowOff>
    </xdr:from>
    <xdr:ext cx="762000" cy="259045"/>
    <xdr:sp macro="" textlink="">
      <xdr:nvSpPr>
        <xdr:cNvPr id="142" name="物件費該当値テキスト"/>
        <xdr:cNvSpPr txBox="1"/>
      </xdr:nvSpPr>
      <xdr:spPr>
        <a:xfrm>
          <a:off x="16598900" y="27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94488</xdr:rowOff>
    </xdr:from>
    <xdr:to>
      <xdr:col>78</xdr:col>
      <xdr:colOff>120650</xdr:colOff>
      <xdr:row>17</xdr:row>
      <xdr:rowOff>24638</xdr:rowOff>
    </xdr:to>
    <xdr:sp macro="" textlink="">
      <xdr:nvSpPr>
        <xdr:cNvPr id="143" name="楕円 142"/>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34815</xdr:rowOff>
    </xdr:from>
    <xdr:ext cx="736600" cy="259045"/>
    <xdr:sp macro="" textlink="">
      <xdr:nvSpPr>
        <xdr:cNvPr id="144" name="テキスト ボックス 143"/>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5" name="楕円 144"/>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46" name="テキスト ボックス 145"/>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xdr:rowOff>
    </xdr:from>
    <xdr:to>
      <xdr:col>69</xdr:col>
      <xdr:colOff>142875</xdr:colOff>
      <xdr:row>16</xdr:row>
      <xdr:rowOff>104648</xdr:rowOff>
    </xdr:to>
    <xdr:sp macro="" textlink="">
      <xdr:nvSpPr>
        <xdr:cNvPr id="147" name="楕円 146"/>
        <xdr:cNvSpPr/>
      </xdr:nvSpPr>
      <xdr:spPr>
        <a:xfrm>
          <a:off x="13843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114825</xdr:rowOff>
    </xdr:from>
    <xdr:ext cx="762000" cy="259045"/>
    <xdr:sp macro="" textlink="">
      <xdr:nvSpPr>
        <xdr:cNvPr id="148" name="テキスト ボックス 147"/>
        <xdr:cNvSpPr txBox="1"/>
      </xdr:nvSpPr>
      <xdr:spPr>
        <a:xfrm>
          <a:off x="13512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49" name="楕円 148"/>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0" name="テキスト ボックス 149"/>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扶助費に係る経常収支比率は類似団体平均を下回っており、今後とも適正な予算計上に努める。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25400</xdr:rowOff>
    </xdr:from>
    <xdr:to>
      <xdr:col>24</xdr:col>
      <xdr:colOff>25400</xdr:colOff>
      <xdr:row>54</xdr:row>
      <xdr:rowOff>25400</xdr:rowOff>
    </xdr:to>
    <xdr:cxnSp macro="">
      <xdr:nvCxnSpPr>
        <xdr:cNvPr id="182" name="直線コネクタ 181"/>
        <xdr:cNvCxnSpPr/>
      </xdr:nvCxnSpPr>
      <xdr:spPr>
        <a:xfrm>
          <a:off x="3987800" y="928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25400</xdr:rowOff>
    </xdr:to>
    <xdr:cxnSp macro="">
      <xdr:nvCxnSpPr>
        <xdr:cNvPr id="185" name="直線コネクタ 184"/>
        <xdr:cNvCxnSpPr/>
      </xdr:nvCxnSpPr>
      <xdr:spPr>
        <a:xfrm>
          <a:off x="3098800" y="923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133350</xdr:rowOff>
    </xdr:from>
    <xdr:to>
      <xdr:col>15</xdr:col>
      <xdr:colOff>98425</xdr:colOff>
      <xdr:row>53</xdr:row>
      <xdr:rowOff>146050</xdr:rowOff>
    </xdr:to>
    <xdr:cxnSp macro="">
      <xdr:nvCxnSpPr>
        <xdr:cNvPr id="188" name="直線コネクタ 187"/>
        <xdr:cNvCxnSpPr/>
      </xdr:nvCxnSpPr>
      <xdr:spPr>
        <a:xfrm>
          <a:off x="2209800" y="922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133350</xdr:rowOff>
    </xdr:from>
    <xdr:to>
      <xdr:col>11</xdr:col>
      <xdr:colOff>9525</xdr:colOff>
      <xdr:row>53</xdr:row>
      <xdr:rowOff>146050</xdr:rowOff>
    </xdr:to>
    <xdr:cxnSp macro="">
      <xdr:nvCxnSpPr>
        <xdr:cNvPr id="191" name="直線コネクタ 190"/>
        <xdr:cNvCxnSpPr/>
      </xdr:nvCxnSpPr>
      <xdr:spPr>
        <a:xfrm flipV="1">
          <a:off x="1320800" y="922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2" name="フローチャート: 判断 191"/>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3" name="テキスト ボックス 192"/>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194" name="フローチャート: 判断 193"/>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5" name="テキスト ボックス 194"/>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1" name="楕円 200"/>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2"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03" name="楕円 202"/>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86377</xdr:rowOff>
    </xdr:from>
    <xdr:ext cx="736600" cy="259045"/>
    <xdr:sp macro="" textlink="">
      <xdr:nvSpPr>
        <xdr:cNvPr id="204" name="テキスト ボックス 203"/>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5" name="楕円 204"/>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6" name="テキスト ボックス 205"/>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82550</xdr:rowOff>
    </xdr:from>
    <xdr:to>
      <xdr:col>11</xdr:col>
      <xdr:colOff>60325</xdr:colOff>
      <xdr:row>54</xdr:row>
      <xdr:rowOff>12700</xdr:rowOff>
    </xdr:to>
    <xdr:sp macro="" textlink="">
      <xdr:nvSpPr>
        <xdr:cNvPr id="207" name="楕円 206"/>
        <xdr:cNvSpPr/>
      </xdr:nvSpPr>
      <xdr:spPr>
        <a:xfrm>
          <a:off x="2159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22877</xdr:rowOff>
    </xdr:from>
    <xdr:ext cx="762000" cy="259045"/>
    <xdr:sp macro="" textlink="">
      <xdr:nvSpPr>
        <xdr:cNvPr id="208" name="テキスト ボックス 207"/>
        <xdr:cNvSpPr txBox="1"/>
      </xdr:nvSpPr>
      <xdr:spPr>
        <a:xfrm>
          <a:off x="1828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09" name="楕円 208"/>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0" name="テキスト ボックス 209"/>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その他に係る経常収支比率は類似団体の平均と同程度で推移している、今後とも適正な予算計上に努める。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xdr:rowOff>
    </xdr:from>
    <xdr:to>
      <xdr:col>82</xdr:col>
      <xdr:colOff>107950</xdr:colOff>
      <xdr:row>56</xdr:row>
      <xdr:rowOff>131572</xdr:rowOff>
    </xdr:to>
    <xdr:cxnSp macro="">
      <xdr:nvCxnSpPr>
        <xdr:cNvPr id="240" name="直線コネクタ 239"/>
        <xdr:cNvCxnSpPr/>
      </xdr:nvCxnSpPr>
      <xdr:spPr>
        <a:xfrm>
          <a:off x="15671800" y="960932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133858</xdr:rowOff>
    </xdr:from>
    <xdr:to>
      <xdr:col>78</xdr:col>
      <xdr:colOff>69850</xdr:colOff>
      <xdr:row>56</xdr:row>
      <xdr:rowOff>8128</xdr:rowOff>
    </xdr:to>
    <xdr:cxnSp macro="">
      <xdr:nvCxnSpPr>
        <xdr:cNvPr id="243" name="直線コネクタ 242"/>
        <xdr:cNvCxnSpPr/>
      </xdr:nvCxnSpPr>
      <xdr:spPr>
        <a:xfrm>
          <a:off x="14782800" y="9563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133858</xdr:rowOff>
    </xdr:from>
    <xdr:to>
      <xdr:col>73</xdr:col>
      <xdr:colOff>180975</xdr:colOff>
      <xdr:row>55</xdr:row>
      <xdr:rowOff>147574</xdr:rowOff>
    </xdr:to>
    <xdr:cxnSp macro="">
      <xdr:nvCxnSpPr>
        <xdr:cNvPr id="246" name="直線コネクタ 245"/>
        <xdr:cNvCxnSpPr/>
      </xdr:nvCxnSpPr>
      <xdr:spPr>
        <a:xfrm flipV="1">
          <a:off x="13893800" y="9563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147574</xdr:rowOff>
    </xdr:from>
    <xdr:to>
      <xdr:col>69</xdr:col>
      <xdr:colOff>92075</xdr:colOff>
      <xdr:row>56</xdr:row>
      <xdr:rowOff>12700</xdr:rowOff>
    </xdr:to>
    <xdr:cxnSp macro="">
      <xdr:nvCxnSpPr>
        <xdr:cNvPr id="249" name="直線コネクタ 248"/>
        <xdr:cNvCxnSpPr/>
      </xdr:nvCxnSpPr>
      <xdr:spPr>
        <a:xfrm flipV="1">
          <a:off x="13004800" y="9577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0" name="フローチャート: 判断 249"/>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1" name="テキスト ボックス 250"/>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52" name="フローチャート: 判断 251"/>
        <xdr:cNvSpPr/>
      </xdr:nvSpPr>
      <xdr:spPr>
        <a:xfrm>
          <a:off x="12954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107713</xdr:rowOff>
    </xdr:from>
    <xdr:ext cx="762000" cy="259045"/>
    <xdr:sp macro="" textlink="">
      <xdr:nvSpPr>
        <xdr:cNvPr id="253" name="テキスト ボックス 252"/>
        <xdr:cNvSpPr txBox="1"/>
      </xdr:nvSpPr>
      <xdr:spPr>
        <a:xfrm>
          <a:off x="12623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80772</xdr:rowOff>
    </xdr:from>
    <xdr:to>
      <xdr:col>82</xdr:col>
      <xdr:colOff>158750</xdr:colOff>
      <xdr:row>57</xdr:row>
      <xdr:rowOff>10922</xdr:rowOff>
    </xdr:to>
    <xdr:sp macro="" textlink="">
      <xdr:nvSpPr>
        <xdr:cNvPr id="259" name="楕円 258"/>
        <xdr:cNvSpPr/>
      </xdr:nvSpPr>
      <xdr:spPr>
        <a:xfrm>
          <a:off x="16459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52849</xdr:rowOff>
    </xdr:from>
    <xdr:ext cx="762000" cy="259045"/>
    <xdr:sp macro="" textlink="">
      <xdr:nvSpPr>
        <xdr:cNvPr id="260" name="その他該当値テキスト"/>
        <xdr:cNvSpPr txBox="1"/>
      </xdr:nvSpPr>
      <xdr:spPr>
        <a:xfrm>
          <a:off x="165989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128778</xdr:rowOff>
    </xdr:from>
    <xdr:to>
      <xdr:col>78</xdr:col>
      <xdr:colOff>120650</xdr:colOff>
      <xdr:row>56</xdr:row>
      <xdr:rowOff>58928</xdr:rowOff>
    </xdr:to>
    <xdr:sp macro="" textlink="">
      <xdr:nvSpPr>
        <xdr:cNvPr id="261" name="楕円 260"/>
        <xdr:cNvSpPr/>
      </xdr:nvSpPr>
      <xdr:spPr>
        <a:xfrm>
          <a:off x="15621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69105</xdr:rowOff>
    </xdr:from>
    <xdr:ext cx="736600" cy="259045"/>
    <xdr:sp macro="" textlink="">
      <xdr:nvSpPr>
        <xdr:cNvPr id="262" name="テキスト ボックス 261"/>
        <xdr:cNvSpPr txBox="1"/>
      </xdr:nvSpPr>
      <xdr:spPr>
        <a:xfrm>
          <a:off x="15290800" y="93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83058</xdr:rowOff>
    </xdr:from>
    <xdr:to>
      <xdr:col>74</xdr:col>
      <xdr:colOff>31750</xdr:colOff>
      <xdr:row>56</xdr:row>
      <xdr:rowOff>13208</xdr:rowOff>
    </xdr:to>
    <xdr:sp macro="" textlink="">
      <xdr:nvSpPr>
        <xdr:cNvPr id="263" name="楕円 262"/>
        <xdr:cNvSpPr/>
      </xdr:nvSpPr>
      <xdr:spPr>
        <a:xfrm>
          <a:off x="14732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23385</xdr:rowOff>
    </xdr:from>
    <xdr:ext cx="762000" cy="259045"/>
    <xdr:sp macro="" textlink="">
      <xdr:nvSpPr>
        <xdr:cNvPr id="264" name="テキスト ボックス 263"/>
        <xdr:cNvSpPr txBox="1"/>
      </xdr:nvSpPr>
      <xdr:spPr>
        <a:xfrm>
          <a:off x="14401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96774</xdr:rowOff>
    </xdr:from>
    <xdr:to>
      <xdr:col>69</xdr:col>
      <xdr:colOff>142875</xdr:colOff>
      <xdr:row>56</xdr:row>
      <xdr:rowOff>26924</xdr:rowOff>
    </xdr:to>
    <xdr:sp macro="" textlink="">
      <xdr:nvSpPr>
        <xdr:cNvPr id="265" name="楕円 264"/>
        <xdr:cNvSpPr/>
      </xdr:nvSpPr>
      <xdr:spPr>
        <a:xfrm>
          <a:off x="13843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37101</xdr:rowOff>
    </xdr:from>
    <xdr:ext cx="762000" cy="259045"/>
    <xdr:sp macro="" textlink="">
      <xdr:nvSpPr>
        <xdr:cNvPr id="266" name="テキスト ボックス 265"/>
        <xdr:cNvSpPr txBox="1"/>
      </xdr:nvSpPr>
      <xdr:spPr>
        <a:xfrm>
          <a:off x="13512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7" name="楕円 266"/>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8" name="テキスト ボックス 267"/>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補助費等に係る経常収支比率は類似団体平均と同程度であり、今後とも適正な予算計上に努める。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37</xdr:row>
      <xdr:rowOff>60706</xdr:rowOff>
    </xdr:to>
    <xdr:cxnSp macro="">
      <xdr:nvCxnSpPr>
        <xdr:cNvPr id="298" name="直線コネクタ 297"/>
        <xdr:cNvCxnSpPr/>
      </xdr:nvCxnSpPr>
      <xdr:spPr>
        <a:xfrm>
          <a:off x="15671800" y="625805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108712</xdr:rowOff>
    </xdr:to>
    <xdr:cxnSp macro="">
      <xdr:nvCxnSpPr>
        <xdr:cNvPr id="301" name="直線コネクタ 300"/>
        <xdr:cNvCxnSpPr/>
      </xdr:nvCxnSpPr>
      <xdr:spPr>
        <a:xfrm flipV="1">
          <a:off x="14782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108712</xdr:rowOff>
    </xdr:to>
    <xdr:cxnSp macro="">
      <xdr:nvCxnSpPr>
        <xdr:cNvPr id="304" name="直線コネクタ 303"/>
        <xdr:cNvCxnSpPr/>
      </xdr:nvCxnSpPr>
      <xdr:spPr>
        <a:xfrm>
          <a:off x="13893800" y="61803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76708</xdr:rowOff>
    </xdr:to>
    <xdr:cxnSp macro="">
      <xdr:nvCxnSpPr>
        <xdr:cNvPr id="307" name="直線コネクタ 306"/>
        <xdr:cNvCxnSpPr/>
      </xdr:nvCxnSpPr>
      <xdr:spPr>
        <a:xfrm flipV="1">
          <a:off x="13004800" y="61803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08" name="フローチャート: 判断 307"/>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09" name="テキスト ボックス 308"/>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0" name="フローチャート: 判断 309"/>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11" name="テキスト ボックス 310"/>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17" name="楕円 316"/>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18"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19" name="楕円 318"/>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0" name="テキスト ボックス 319"/>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1" name="楕円 320"/>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22" name="テキスト ボックス 321"/>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23" name="楕円 322"/>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24" name="テキスト ボックス 323"/>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5" name="楕円 324"/>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6" name="テキスト ボックス 325"/>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過去に発行した地方債に係る償還は、平成</a:t>
          </a:r>
          <a:r>
            <a:rPr kumimoji="1" lang="en-US" altLang="ja-JP" sz="1100" b="0" i="0" baseline="0">
              <a:solidFill>
                <a:schemeClr val="dk1"/>
              </a:solidFill>
              <a:effectLst/>
              <a:latin typeface="+mn-lt"/>
              <a:ea typeface="+mn-ea"/>
              <a:cs typeface="+mn-cs"/>
            </a:rPr>
            <a:t>24</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年の大型事業の元金償還が始まり増加傾向にあり、公債費に係る経常収支比率は類似団体平均を上回っており、なお高い水準となっている。</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年度に大規模事業を実施しているため今後一時的に上昇する見込みであるが、今後も施策の重点化を図りながら新規地方債の発行の抑制に努めていく。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5080</xdr:rowOff>
    </xdr:from>
    <xdr:to>
      <xdr:col>24</xdr:col>
      <xdr:colOff>25400</xdr:colOff>
      <xdr:row>80</xdr:row>
      <xdr:rowOff>8889</xdr:rowOff>
    </xdr:to>
    <xdr:cxnSp macro="">
      <xdr:nvCxnSpPr>
        <xdr:cNvPr id="358" name="直線コネクタ 357"/>
        <xdr:cNvCxnSpPr/>
      </xdr:nvCxnSpPr>
      <xdr:spPr>
        <a:xfrm>
          <a:off x="3987800" y="137210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27939</xdr:rowOff>
    </xdr:from>
    <xdr:to>
      <xdr:col>19</xdr:col>
      <xdr:colOff>187325</xdr:colOff>
      <xdr:row>80</xdr:row>
      <xdr:rowOff>5080</xdr:rowOff>
    </xdr:to>
    <xdr:cxnSp macro="">
      <xdr:nvCxnSpPr>
        <xdr:cNvPr id="361" name="直線コネクタ 360"/>
        <xdr:cNvCxnSpPr/>
      </xdr:nvCxnSpPr>
      <xdr:spPr>
        <a:xfrm>
          <a:off x="3098800" y="1357248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96520</xdr:rowOff>
    </xdr:from>
    <xdr:to>
      <xdr:col>15</xdr:col>
      <xdr:colOff>98425</xdr:colOff>
      <xdr:row>79</xdr:row>
      <xdr:rowOff>27939</xdr:rowOff>
    </xdr:to>
    <xdr:cxnSp macro="">
      <xdr:nvCxnSpPr>
        <xdr:cNvPr id="364" name="直線コネクタ 363"/>
        <xdr:cNvCxnSpPr/>
      </xdr:nvCxnSpPr>
      <xdr:spPr>
        <a:xfrm>
          <a:off x="2209800" y="134696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39370</xdr:rowOff>
    </xdr:from>
    <xdr:to>
      <xdr:col>11</xdr:col>
      <xdr:colOff>9525</xdr:colOff>
      <xdr:row>78</xdr:row>
      <xdr:rowOff>96520</xdr:rowOff>
    </xdr:to>
    <xdr:cxnSp macro="">
      <xdr:nvCxnSpPr>
        <xdr:cNvPr id="367" name="直線コネクタ 366"/>
        <xdr:cNvCxnSpPr/>
      </xdr:nvCxnSpPr>
      <xdr:spPr>
        <a:xfrm>
          <a:off x="1320800" y="13412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68" name="フローチャート: 判断 367"/>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69" name="テキスト ボックス 368"/>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0" name="フローチャート: 判断 369"/>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1" name="テキスト ボックス 370"/>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129539</xdr:rowOff>
    </xdr:from>
    <xdr:to>
      <xdr:col>24</xdr:col>
      <xdr:colOff>76200</xdr:colOff>
      <xdr:row>80</xdr:row>
      <xdr:rowOff>59689</xdr:rowOff>
    </xdr:to>
    <xdr:sp macro="" textlink="">
      <xdr:nvSpPr>
        <xdr:cNvPr id="377" name="楕円 376"/>
        <xdr:cNvSpPr/>
      </xdr:nvSpPr>
      <xdr:spPr>
        <a:xfrm>
          <a:off x="47752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101616</xdr:rowOff>
    </xdr:from>
    <xdr:ext cx="762000" cy="259045"/>
    <xdr:sp macro="" textlink="">
      <xdr:nvSpPr>
        <xdr:cNvPr id="378" name="公債費該当値テキスト"/>
        <xdr:cNvSpPr txBox="1"/>
      </xdr:nvSpPr>
      <xdr:spPr>
        <a:xfrm>
          <a:off x="49149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125730</xdr:rowOff>
    </xdr:from>
    <xdr:to>
      <xdr:col>20</xdr:col>
      <xdr:colOff>38100</xdr:colOff>
      <xdr:row>80</xdr:row>
      <xdr:rowOff>55880</xdr:rowOff>
    </xdr:to>
    <xdr:sp macro="" textlink="">
      <xdr:nvSpPr>
        <xdr:cNvPr id="379" name="楕円 378"/>
        <xdr:cNvSpPr/>
      </xdr:nvSpPr>
      <xdr:spPr>
        <a:xfrm>
          <a:off x="3937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40657</xdr:rowOff>
    </xdr:from>
    <xdr:ext cx="736600" cy="259045"/>
    <xdr:sp macro="" textlink="">
      <xdr:nvSpPr>
        <xdr:cNvPr id="380" name="テキスト ボックス 379"/>
        <xdr:cNvSpPr txBox="1"/>
      </xdr:nvSpPr>
      <xdr:spPr>
        <a:xfrm>
          <a:off x="3606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148589</xdr:rowOff>
    </xdr:from>
    <xdr:to>
      <xdr:col>15</xdr:col>
      <xdr:colOff>149225</xdr:colOff>
      <xdr:row>79</xdr:row>
      <xdr:rowOff>78739</xdr:rowOff>
    </xdr:to>
    <xdr:sp macro="" textlink="">
      <xdr:nvSpPr>
        <xdr:cNvPr id="381" name="楕円 380"/>
        <xdr:cNvSpPr/>
      </xdr:nvSpPr>
      <xdr:spPr>
        <a:xfrm>
          <a:off x="3048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63516</xdr:rowOff>
    </xdr:from>
    <xdr:ext cx="762000" cy="259045"/>
    <xdr:sp macro="" textlink="">
      <xdr:nvSpPr>
        <xdr:cNvPr id="382" name="テキスト ボックス 381"/>
        <xdr:cNvSpPr txBox="1"/>
      </xdr:nvSpPr>
      <xdr:spPr>
        <a:xfrm>
          <a:off x="2717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45720</xdr:rowOff>
    </xdr:from>
    <xdr:to>
      <xdr:col>11</xdr:col>
      <xdr:colOff>60325</xdr:colOff>
      <xdr:row>78</xdr:row>
      <xdr:rowOff>147320</xdr:rowOff>
    </xdr:to>
    <xdr:sp macro="" textlink="">
      <xdr:nvSpPr>
        <xdr:cNvPr id="383" name="楕円 382"/>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132097</xdr:rowOff>
    </xdr:from>
    <xdr:ext cx="762000" cy="259045"/>
    <xdr:sp macro="" textlink="">
      <xdr:nvSpPr>
        <xdr:cNvPr id="384" name="テキスト ボックス 383"/>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160020</xdr:rowOff>
    </xdr:from>
    <xdr:to>
      <xdr:col>6</xdr:col>
      <xdr:colOff>171450</xdr:colOff>
      <xdr:row>78</xdr:row>
      <xdr:rowOff>90170</xdr:rowOff>
    </xdr:to>
    <xdr:sp macro="" textlink="">
      <xdr:nvSpPr>
        <xdr:cNvPr id="385" name="楕円 384"/>
        <xdr:cNvSpPr/>
      </xdr:nvSpPr>
      <xdr:spPr>
        <a:xfrm>
          <a:off x="1270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74947</xdr:rowOff>
    </xdr:from>
    <xdr:ext cx="762000" cy="259045"/>
    <xdr:sp macro="" textlink="">
      <xdr:nvSpPr>
        <xdr:cNvPr id="386" name="テキスト ボックス 385"/>
        <xdr:cNvSpPr txBox="1"/>
      </xdr:nvSpPr>
      <xdr:spPr>
        <a:xfrm>
          <a:off x="939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経常収支比率に占める公債費の割合が非常に高いことと、扶助費と物件費の割合は類似団体平均と同等であり、類似団体における人口規模が</a:t>
          </a:r>
          <a:r>
            <a:rPr kumimoji="1" lang="en-US" altLang="ja-JP" sz="1100" b="0" i="0" baseline="0">
              <a:solidFill>
                <a:schemeClr val="dk1"/>
              </a:solidFill>
              <a:effectLst/>
              <a:latin typeface="+mn-lt"/>
              <a:ea typeface="+mn-ea"/>
              <a:cs typeface="+mn-cs"/>
            </a:rPr>
            <a:t>5,000</a:t>
          </a:r>
          <a:r>
            <a:rPr kumimoji="1" lang="ja-JP" altLang="ja-JP" sz="1100" b="0" i="0" baseline="0">
              <a:solidFill>
                <a:schemeClr val="dk1"/>
              </a:solidFill>
              <a:effectLst/>
              <a:latin typeface="+mn-lt"/>
              <a:ea typeface="+mn-ea"/>
              <a:cs typeface="+mn-cs"/>
            </a:rPr>
            <a:t>人未満であるのに対し、当村の人口は約</a:t>
          </a:r>
          <a:r>
            <a:rPr kumimoji="1" lang="en-US" altLang="ja-JP" sz="1100" b="0" i="0" baseline="0">
              <a:solidFill>
                <a:schemeClr val="dk1"/>
              </a:solidFill>
              <a:effectLst/>
              <a:latin typeface="+mn-lt"/>
              <a:ea typeface="+mn-ea"/>
              <a:cs typeface="+mn-cs"/>
            </a:rPr>
            <a:t>1,069</a:t>
          </a:r>
          <a:r>
            <a:rPr kumimoji="1" lang="ja-JP" altLang="ja-JP" sz="1100" b="0" i="0" baseline="0">
              <a:solidFill>
                <a:schemeClr val="dk1"/>
              </a:solidFill>
              <a:effectLst/>
              <a:latin typeface="+mn-lt"/>
              <a:ea typeface="+mn-ea"/>
              <a:cs typeface="+mn-cs"/>
            </a:rPr>
            <a:t>人と規模が違う点にあり、必ずしも人口規模に単純比例するものではない。今後とも経常経費全体の抑制に努める。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92711</xdr:rowOff>
    </xdr:from>
    <xdr:to>
      <xdr:col>82</xdr:col>
      <xdr:colOff>107950</xdr:colOff>
      <xdr:row>77</xdr:row>
      <xdr:rowOff>152146</xdr:rowOff>
    </xdr:to>
    <xdr:cxnSp macro="">
      <xdr:nvCxnSpPr>
        <xdr:cNvPr id="417" name="直線コネクタ 416"/>
        <xdr:cNvCxnSpPr/>
      </xdr:nvCxnSpPr>
      <xdr:spPr>
        <a:xfrm>
          <a:off x="15671800" y="13122911"/>
          <a:ext cx="838200" cy="23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xdr:rowOff>
    </xdr:from>
    <xdr:to>
      <xdr:col>78</xdr:col>
      <xdr:colOff>69850</xdr:colOff>
      <xdr:row>76</xdr:row>
      <xdr:rowOff>92711</xdr:rowOff>
    </xdr:to>
    <xdr:cxnSp macro="">
      <xdr:nvCxnSpPr>
        <xdr:cNvPr id="420" name="直線コネクタ 419"/>
        <xdr:cNvCxnSpPr/>
      </xdr:nvCxnSpPr>
      <xdr:spPr>
        <a:xfrm>
          <a:off x="14782800" y="130314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62992</xdr:rowOff>
    </xdr:from>
    <xdr:to>
      <xdr:col>73</xdr:col>
      <xdr:colOff>180975</xdr:colOff>
      <xdr:row>76</xdr:row>
      <xdr:rowOff>1270</xdr:rowOff>
    </xdr:to>
    <xdr:cxnSp macro="">
      <xdr:nvCxnSpPr>
        <xdr:cNvPr id="423" name="直線コネクタ 422"/>
        <xdr:cNvCxnSpPr/>
      </xdr:nvCxnSpPr>
      <xdr:spPr>
        <a:xfrm>
          <a:off x="13893800" y="1292174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62992</xdr:rowOff>
    </xdr:from>
    <xdr:to>
      <xdr:col>69</xdr:col>
      <xdr:colOff>92075</xdr:colOff>
      <xdr:row>76</xdr:row>
      <xdr:rowOff>21844</xdr:rowOff>
    </xdr:to>
    <xdr:cxnSp macro="">
      <xdr:nvCxnSpPr>
        <xdr:cNvPr id="426" name="直線コネクタ 425"/>
        <xdr:cNvCxnSpPr/>
      </xdr:nvCxnSpPr>
      <xdr:spPr>
        <a:xfrm flipV="1">
          <a:off x="13004800" y="1292174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7" name="フローチャート: 判断 426"/>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28" name="テキスト ボックス 427"/>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105918</xdr:rowOff>
    </xdr:from>
    <xdr:to>
      <xdr:col>65</xdr:col>
      <xdr:colOff>53975</xdr:colOff>
      <xdr:row>77</xdr:row>
      <xdr:rowOff>36068</xdr:rowOff>
    </xdr:to>
    <xdr:sp macro="" textlink="">
      <xdr:nvSpPr>
        <xdr:cNvPr id="429" name="フローチャート: 判断 428"/>
        <xdr:cNvSpPr/>
      </xdr:nvSpPr>
      <xdr:spPr>
        <a:xfrm>
          <a:off x="129540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20845</xdr:rowOff>
    </xdr:from>
    <xdr:ext cx="762000" cy="259045"/>
    <xdr:sp macro="" textlink="">
      <xdr:nvSpPr>
        <xdr:cNvPr id="430" name="テキスト ボックス 429"/>
        <xdr:cNvSpPr txBox="1"/>
      </xdr:nvSpPr>
      <xdr:spPr>
        <a:xfrm>
          <a:off x="126238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楕円 435"/>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37"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41911</xdr:rowOff>
    </xdr:from>
    <xdr:to>
      <xdr:col>78</xdr:col>
      <xdr:colOff>120650</xdr:colOff>
      <xdr:row>76</xdr:row>
      <xdr:rowOff>143511</xdr:rowOff>
    </xdr:to>
    <xdr:sp macro="" textlink="">
      <xdr:nvSpPr>
        <xdr:cNvPr id="438" name="楕円 437"/>
        <xdr:cNvSpPr/>
      </xdr:nvSpPr>
      <xdr:spPr>
        <a:xfrm>
          <a:off x="15621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153687</xdr:rowOff>
    </xdr:from>
    <xdr:ext cx="736600" cy="259045"/>
    <xdr:sp macro="" textlink="">
      <xdr:nvSpPr>
        <xdr:cNvPr id="439" name="テキスト ボックス 438"/>
        <xdr:cNvSpPr txBox="1"/>
      </xdr:nvSpPr>
      <xdr:spPr>
        <a:xfrm>
          <a:off x="15290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121920</xdr:rowOff>
    </xdr:from>
    <xdr:to>
      <xdr:col>74</xdr:col>
      <xdr:colOff>31750</xdr:colOff>
      <xdr:row>76</xdr:row>
      <xdr:rowOff>52070</xdr:rowOff>
    </xdr:to>
    <xdr:sp macro="" textlink="">
      <xdr:nvSpPr>
        <xdr:cNvPr id="440" name="楕円 439"/>
        <xdr:cNvSpPr/>
      </xdr:nvSpPr>
      <xdr:spPr>
        <a:xfrm>
          <a:off x="14732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41" name="テキスト ボックス 440"/>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12192</xdr:rowOff>
    </xdr:from>
    <xdr:to>
      <xdr:col>69</xdr:col>
      <xdr:colOff>142875</xdr:colOff>
      <xdr:row>75</xdr:row>
      <xdr:rowOff>113792</xdr:rowOff>
    </xdr:to>
    <xdr:sp macro="" textlink="">
      <xdr:nvSpPr>
        <xdr:cNvPr id="442" name="楕円 441"/>
        <xdr:cNvSpPr/>
      </xdr:nvSpPr>
      <xdr:spPr>
        <a:xfrm>
          <a:off x="13843000" y="128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123969</xdr:rowOff>
    </xdr:from>
    <xdr:ext cx="762000" cy="259045"/>
    <xdr:sp macro="" textlink="">
      <xdr:nvSpPr>
        <xdr:cNvPr id="443" name="テキスト ボックス 442"/>
        <xdr:cNvSpPr txBox="1"/>
      </xdr:nvSpPr>
      <xdr:spPr>
        <a:xfrm>
          <a:off x="13512800" y="1263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44" name="楕円 443"/>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45" name="テキスト ボックス 444"/>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36878</xdr:rowOff>
    </xdr:from>
    <xdr:to>
      <xdr:col>29</xdr:col>
      <xdr:colOff>127000</xdr:colOff>
      <xdr:row>15</xdr:row>
      <xdr:rowOff>60818</xdr:rowOff>
    </xdr:to>
    <xdr:cxnSp macro="">
      <xdr:nvCxnSpPr>
        <xdr:cNvPr id="49" name="直線コネクタ 48"/>
        <xdr:cNvCxnSpPr/>
      </xdr:nvCxnSpPr>
      <xdr:spPr bwMode="auto">
        <a:xfrm flipV="1">
          <a:off x="5003800" y="2656253"/>
          <a:ext cx="647700" cy="23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60818</xdr:rowOff>
    </xdr:from>
    <xdr:to>
      <xdr:col>26</xdr:col>
      <xdr:colOff>50800</xdr:colOff>
      <xdr:row>15</xdr:row>
      <xdr:rowOff>80226</xdr:rowOff>
    </xdr:to>
    <xdr:cxnSp macro="">
      <xdr:nvCxnSpPr>
        <xdr:cNvPr id="52" name="直線コネクタ 51"/>
        <xdr:cNvCxnSpPr/>
      </xdr:nvCxnSpPr>
      <xdr:spPr bwMode="auto">
        <a:xfrm flipV="1">
          <a:off x="4305300" y="2680193"/>
          <a:ext cx="698500" cy="19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80226</xdr:rowOff>
    </xdr:from>
    <xdr:to>
      <xdr:col>22</xdr:col>
      <xdr:colOff>114300</xdr:colOff>
      <xdr:row>15</xdr:row>
      <xdr:rowOff>122969</xdr:rowOff>
    </xdr:to>
    <xdr:cxnSp macro="">
      <xdr:nvCxnSpPr>
        <xdr:cNvPr id="55" name="直線コネクタ 54"/>
        <xdr:cNvCxnSpPr/>
      </xdr:nvCxnSpPr>
      <xdr:spPr bwMode="auto">
        <a:xfrm flipV="1">
          <a:off x="3606800" y="2699601"/>
          <a:ext cx="698500" cy="4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122969</xdr:rowOff>
    </xdr:from>
    <xdr:to>
      <xdr:col>18</xdr:col>
      <xdr:colOff>177800</xdr:colOff>
      <xdr:row>15</xdr:row>
      <xdr:rowOff>139123</xdr:rowOff>
    </xdr:to>
    <xdr:cxnSp macro="">
      <xdr:nvCxnSpPr>
        <xdr:cNvPr id="58" name="直線コネクタ 57"/>
        <xdr:cNvCxnSpPr/>
      </xdr:nvCxnSpPr>
      <xdr:spPr bwMode="auto">
        <a:xfrm flipV="1">
          <a:off x="2908300" y="2742344"/>
          <a:ext cx="698500" cy="16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81993</xdr:rowOff>
    </xdr:from>
    <xdr:to>
      <xdr:col>19</xdr:col>
      <xdr:colOff>38100</xdr:colOff>
      <xdr:row>18</xdr:row>
      <xdr:rowOff>12143</xdr:rowOff>
    </xdr:to>
    <xdr:sp macro="" textlink="">
      <xdr:nvSpPr>
        <xdr:cNvPr id="59" name="フローチャート: 判断 58"/>
        <xdr:cNvSpPr/>
      </xdr:nvSpPr>
      <xdr:spPr bwMode="auto">
        <a:xfrm>
          <a:off x="35560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168370</xdr:rowOff>
    </xdr:from>
    <xdr:ext cx="762000" cy="259045"/>
    <xdr:sp macro="" textlink="">
      <xdr:nvSpPr>
        <xdr:cNvPr id="60" name="テキスト ボックス 59"/>
        <xdr:cNvSpPr txBox="1"/>
      </xdr:nvSpPr>
      <xdr:spPr>
        <a:xfrm>
          <a:off x="3225800" y="313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81227</xdr:rowOff>
    </xdr:from>
    <xdr:to>
      <xdr:col>15</xdr:col>
      <xdr:colOff>101600</xdr:colOff>
      <xdr:row>18</xdr:row>
      <xdr:rowOff>11377</xdr:rowOff>
    </xdr:to>
    <xdr:sp macro="" textlink="">
      <xdr:nvSpPr>
        <xdr:cNvPr id="61" name="フローチャート: 判断 60"/>
        <xdr:cNvSpPr/>
      </xdr:nvSpPr>
      <xdr:spPr bwMode="auto">
        <a:xfrm>
          <a:off x="28575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167604</xdr:rowOff>
    </xdr:from>
    <xdr:ext cx="762000" cy="259045"/>
    <xdr:sp macro="" textlink="">
      <xdr:nvSpPr>
        <xdr:cNvPr id="62" name="テキスト ボックス 61"/>
        <xdr:cNvSpPr txBox="1"/>
      </xdr:nvSpPr>
      <xdr:spPr>
        <a:xfrm>
          <a:off x="2527300" y="312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157528</xdr:rowOff>
    </xdr:from>
    <xdr:to>
      <xdr:col>29</xdr:col>
      <xdr:colOff>177800</xdr:colOff>
      <xdr:row>15</xdr:row>
      <xdr:rowOff>87678</xdr:rowOff>
    </xdr:to>
    <xdr:sp macro="" textlink="">
      <xdr:nvSpPr>
        <xdr:cNvPr id="68" name="楕円 67"/>
        <xdr:cNvSpPr/>
      </xdr:nvSpPr>
      <xdr:spPr bwMode="auto">
        <a:xfrm>
          <a:off x="5600700" y="260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2605</xdr:rowOff>
    </xdr:from>
    <xdr:ext cx="762000" cy="259045"/>
    <xdr:sp macro="" textlink="">
      <xdr:nvSpPr>
        <xdr:cNvPr id="69" name="人口1人当たり決算額の推移該当値テキスト130"/>
        <xdr:cNvSpPr txBox="1"/>
      </xdr:nvSpPr>
      <xdr:spPr>
        <a:xfrm>
          <a:off x="5740400" y="2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10018</xdr:rowOff>
    </xdr:from>
    <xdr:to>
      <xdr:col>26</xdr:col>
      <xdr:colOff>101600</xdr:colOff>
      <xdr:row>15</xdr:row>
      <xdr:rowOff>111618</xdr:rowOff>
    </xdr:to>
    <xdr:sp macro="" textlink="">
      <xdr:nvSpPr>
        <xdr:cNvPr id="70" name="楕円 69"/>
        <xdr:cNvSpPr/>
      </xdr:nvSpPr>
      <xdr:spPr bwMode="auto">
        <a:xfrm>
          <a:off x="4953000" y="262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121795</xdr:rowOff>
    </xdr:from>
    <xdr:ext cx="736600" cy="259045"/>
    <xdr:sp macro="" textlink="">
      <xdr:nvSpPr>
        <xdr:cNvPr id="71" name="テキスト ボックス 70"/>
        <xdr:cNvSpPr txBox="1"/>
      </xdr:nvSpPr>
      <xdr:spPr>
        <a:xfrm>
          <a:off x="4622800" y="2398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29426</xdr:rowOff>
    </xdr:from>
    <xdr:to>
      <xdr:col>22</xdr:col>
      <xdr:colOff>165100</xdr:colOff>
      <xdr:row>15</xdr:row>
      <xdr:rowOff>131026</xdr:rowOff>
    </xdr:to>
    <xdr:sp macro="" textlink="">
      <xdr:nvSpPr>
        <xdr:cNvPr id="72" name="楕円 71"/>
        <xdr:cNvSpPr/>
      </xdr:nvSpPr>
      <xdr:spPr bwMode="auto">
        <a:xfrm>
          <a:off x="4254500" y="2648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141203</xdr:rowOff>
    </xdr:from>
    <xdr:ext cx="762000" cy="259045"/>
    <xdr:sp macro="" textlink="">
      <xdr:nvSpPr>
        <xdr:cNvPr id="73" name="テキスト ボックス 72"/>
        <xdr:cNvSpPr txBox="1"/>
      </xdr:nvSpPr>
      <xdr:spPr>
        <a:xfrm>
          <a:off x="3924300" y="241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72169</xdr:rowOff>
    </xdr:from>
    <xdr:to>
      <xdr:col>19</xdr:col>
      <xdr:colOff>38100</xdr:colOff>
      <xdr:row>16</xdr:row>
      <xdr:rowOff>2319</xdr:rowOff>
    </xdr:to>
    <xdr:sp macro="" textlink="">
      <xdr:nvSpPr>
        <xdr:cNvPr id="74" name="楕円 73"/>
        <xdr:cNvSpPr/>
      </xdr:nvSpPr>
      <xdr:spPr bwMode="auto">
        <a:xfrm>
          <a:off x="3556000" y="2691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12496</xdr:rowOff>
    </xdr:from>
    <xdr:ext cx="762000" cy="259045"/>
    <xdr:sp macro="" textlink="">
      <xdr:nvSpPr>
        <xdr:cNvPr id="75" name="テキスト ボックス 74"/>
        <xdr:cNvSpPr txBox="1"/>
      </xdr:nvSpPr>
      <xdr:spPr>
        <a:xfrm>
          <a:off x="3225800" y="246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88323</xdr:rowOff>
    </xdr:from>
    <xdr:to>
      <xdr:col>15</xdr:col>
      <xdr:colOff>101600</xdr:colOff>
      <xdr:row>16</xdr:row>
      <xdr:rowOff>18473</xdr:rowOff>
    </xdr:to>
    <xdr:sp macro="" textlink="">
      <xdr:nvSpPr>
        <xdr:cNvPr id="76" name="楕円 75"/>
        <xdr:cNvSpPr/>
      </xdr:nvSpPr>
      <xdr:spPr bwMode="auto">
        <a:xfrm>
          <a:off x="2857500" y="2707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28650</xdr:rowOff>
    </xdr:from>
    <xdr:ext cx="762000" cy="259045"/>
    <xdr:sp macro="" textlink="">
      <xdr:nvSpPr>
        <xdr:cNvPr id="77" name="テキスト ボックス 76"/>
        <xdr:cNvSpPr txBox="1"/>
      </xdr:nvSpPr>
      <xdr:spPr>
        <a:xfrm>
          <a:off x="2527300" y="247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298784</xdr:rowOff>
    </xdr:from>
    <xdr:to>
      <xdr:col>29</xdr:col>
      <xdr:colOff>127000</xdr:colOff>
      <xdr:row>34</xdr:row>
      <xdr:rowOff>5966</xdr:rowOff>
    </xdr:to>
    <xdr:cxnSp macro="">
      <xdr:nvCxnSpPr>
        <xdr:cNvPr id="108" name="直線コネクタ 107"/>
        <xdr:cNvCxnSpPr/>
      </xdr:nvCxnSpPr>
      <xdr:spPr bwMode="auto">
        <a:xfrm>
          <a:off x="5003800" y="6223334"/>
          <a:ext cx="647700" cy="50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298784</xdr:rowOff>
    </xdr:from>
    <xdr:to>
      <xdr:col>26</xdr:col>
      <xdr:colOff>50800</xdr:colOff>
      <xdr:row>34</xdr:row>
      <xdr:rowOff>63124</xdr:rowOff>
    </xdr:to>
    <xdr:cxnSp macro="">
      <xdr:nvCxnSpPr>
        <xdr:cNvPr id="111" name="直線コネクタ 110"/>
        <xdr:cNvCxnSpPr/>
      </xdr:nvCxnSpPr>
      <xdr:spPr bwMode="auto">
        <a:xfrm flipV="1">
          <a:off x="4305300" y="6223334"/>
          <a:ext cx="698500" cy="107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63124</xdr:rowOff>
    </xdr:from>
    <xdr:to>
      <xdr:col>22</xdr:col>
      <xdr:colOff>114300</xdr:colOff>
      <xdr:row>34</xdr:row>
      <xdr:rowOff>188987</xdr:rowOff>
    </xdr:to>
    <xdr:cxnSp macro="">
      <xdr:nvCxnSpPr>
        <xdr:cNvPr id="114" name="直線コネクタ 113"/>
        <xdr:cNvCxnSpPr/>
      </xdr:nvCxnSpPr>
      <xdr:spPr bwMode="auto">
        <a:xfrm flipV="1">
          <a:off x="3606800" y="6330574"/>
          <a:ext cx="698500" cy="125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188987</xdr:rowOff>
    </xdr:from>
    <xdr:to>
      <xdr:col>18</xdr:col>
      <xdr:colOff>177800</xdr:colOff>
      <xdr:row>34</xdr:row>
      <xdr:rowOff>270506</xdr:rowOff>
    </xdr:to>
    <xdr:cxnSp macro="">
      <xdr:nvCxnSpPr>
        <xdr:cNvPr id="117" name="直線コネクタ 116"/>
        <xdr:cNvCxnSpPr/>
      </xdr:nvCxnSpPr>
      <xdr:spPr bwMode="auto">
        <a:xfrm flipV="1">
          <a:off x="2908300" y="6456437"/>
          <a:ext cx="698500" cy="81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206237</xdr:rowOff>
    </xdr:from>
    <xdr:to>
      <xdr:col>19</xdr:col>
      <xdr:colOff>38100</xdr:colOff>
      <xdr:row>35</xdr:row>
      <xdr:rowOff>307837</xdr:rowOff>
    </xdr:to>
    <xdr:sp macro="" textlink="">
      <xdr:nvSpPr>
        <xdr:cNvPr id="118" name="フローチャート: 判断 117"/>
        <xdr:cNvSpPr/>
      </xdr:nvSpPr>
      <xdr:spPr bwMode="auto">
        <a:xfrm>
          <a:off x="3556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292614</xdr:rowOff>
    </xdr:from>
    <xdr:ext cx="762000" cy="259045"/>
    <xdr:sp macro="" textlink="">
      <xdr:nvSpPr>
        <xdr:cNvPr id="119" name="テキスト ボックス 118"/>
        <xdr:cNvSpPr txBox="1"/>
      </xdr:nvSpPr>
      <xdr:spPr>
        <a:xfrm>
          <a:off x="3225800" y="690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181109</xdr:rowOff>
    </xdr:from>
    <xdr:to>
      <xdr:col>15</xdr:col>
      <xdr:colOff>101600</xdr:colOff>
      <xdr:row>35</xdr:row>
      <xdr:rowOff>282709</xdr:rowOff>
    </xdr:to>
    <xdr:sp macro="" textlink="">
      <xdr:nvSpPr>
        <xdr:cNvPr id="120" name="フローチャート: 判断 119"/>
        <xdr:cNvSpPr/>
      </xdr:nvSpPr>
      <xdr:spPr bwMode="auto">
        <a:xfrm>
          <a:off x="2857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267486</xdr:rowOff>
    </xdr:from>
    <xdr:ext cx="762000" cy="259045"/>
    <xdr:sp macro="" textlink="">
      <xdr:nvSpPr>
        <xdr:cNvPr id="121" name="テキスト ボックス 120"/>
        <xdr:cNvSpPr txBox="1"/>
      </xdr:nvSpPr>
      <xdr:spPr>
        <a:xfrm>
          <a:off x="2527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298066</xdr:rowOff>
    </xdr:from>
    <xdr:to>
      <xdr:col>29</xdr:col>
      <xdr:colOff>177800</xdr:colOff>
      <xdr:row>34</xdr:row>
      <xdr:rowOff>56766</xdr:rowOff>
    </xdr:to>
    <xdr:sp macro="" textlink="">
      <xdr:nvSpPr>
        <xdr:cNvPr id="127" name="楕円 126"/>
        <xdr:cNvSpPr/>
      </xdr:nvSpPr>
      <xdr:spPr bwMode="auto">
        <a:xfrm>
          <a:off x="5600700" y="6222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206643</xdr:rowOff>
    </xdr:from>
    <xdr:ext cx="762000" cy="259045"/>
    <xdr:sp macro="" textlink="">
      <xdr:nvSpPr>
        <xdr:cNvPr id="128" name="人口1人当たり決算額の推移該当値テキスト445"/>
        <xdr:cNvSpPr txBox="1"/>
      </xdr:nvSpPr>
      <xdr:spPr>
        <a:xfrm>
          <a:off x="5740400" y="61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247984</xdr:rowOff>
    </xdr:from>
    <xdr:to>
      <xdr:col>26</xdr:col>
      <xdr:colOff>101600</xdr:colOff>
      <xdr:row>34</xdr:row>
      <xdr:rowOff>6684</xdr:rowOff>
    </xdr:to>
    <xdr:sp macro="" textlink="">
      <xdr:nvSpPr>
        <xdr:cNvPr id="129" name="楕円 128"/>
        <xdr:cNvSpPr/>
      </xdr:nvSpPr>
      <xdr:spPr bwMode="auto">
        <a:xfrm>
          <a:off x="4953000" y="6172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16861</xdr:rowOff>
    </xdr:from>
    <xdr:ext cx="736600" cy="259045"/>
    <xdr:sp macro="" textlink="">
      <xdr:nvSpPr>
        <xdr:cNvPr id="130" name="テキスト ボックス 129"/>
        <xdr:cNvSpPr txBox="1"/>
      </xdr:nvSpPr>
      <xdr:spPr>
        <a:xfrm>
          <a:off x="4622800" y="5941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12324</xdr:rowOff>
    </xdr:from>
    <xdr:to>
      <xdr:col>22</xdr:col>
      <xdr:colOff>165100</xdr:colOff>
      <xdr:row>34</xdr:row>
      <xdr:rowOff>113924</xdr:rowOff>
    </xdr:to>
    <xdr:sp macro="" textlink="">
      <xdr:nvSpPr>
        <xdr:cNvPr id="131" name="楕円 130"/>
        <xdr:cNvSpPr/>
      </xdr:nvSpPr>
      <xdr:spPr bwMode="auto">
        <a:xfrm>
          <a:off x="4254500" y="627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124101</xdr:rowOff>
    </xdr:from>
    <xdr:ext cx="762000" cy="259045"/>
    <xdr:sp macro="" textlink="">
      <xdr:nvSpPr>
        <xdr:cNvPr id="132" name="テキスト ボックス 131"/>
        <xdr:cNvSpPr txBox="1"/>
      </xdr:nvSpPr>
      <xdr:spPr>
        <a:xfrm>
          <a:off x="3924300" y="604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138187</xdr:rowOff>
    </xdr:from>
    <xdr:to>
      <xdr:col>19</xdr:col>
      <xdr:colOff>38100</xdr:colOff>
      <xdr:row>34</xdr:row>
      <xdr:rowOff>239787</xdr:rowOff>
    </xdr:to>
    <xdr:sp macro="" textlink="">
      <xdr:nvSpPr>
        <xdr:cNvPr id="133" name="楕円 132"/>
        <xdr:cNvSpPr/>
      </xdr:nvSpPr>
      <xdr:spPr bwMode="auto">
        <a:xfrm>
          <a:off x="3556000" y="6405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249964</xdr:rowOff>
    </xdr:from>
    <xdr:ext cx="762000" cy="259045"/>
    <xdr:sp macro="" textlink="">
      <xdr:nvSpPr>
        <xdr:cNvPr id="134" name="テキスト ボックス 133"/>
        <xdr:cNvSpPr txBox="1"/>
      </xdr:nvSpPr>
      <xdr:spPr>
        <a:xfrm>
          <a:off x="3225800" y="61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219706</xdr:rowOff>
    </xdr:from>
    <xdr:to>
      <xdr:col>15</xdr:col>
      <xdr:colOff>101600</xdr:colOff>
      <xdr:row>34</xdr:row>
      <xdr:rowOff>321306</xdr:rowOff>
    </xdr:to>
    <xdr:sp macro="" textlink="">
      <xdr:nvSpPr>
        <xdr:cNvPr id="135" name="楕円 134"/>
        <xdr:cNvSpPr/>
      </xdr:nvSpPr>
      <xdr:spPr bwMode="auto">
        <a:xfrm>
          <a:off x="2857500" y="648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331483</xdr:rowOff>
    </xdr:from>
    <xdr:ext cx="762000" cy="259045"/>
    <xdr:sp macro="" textlink="">
      <xdr:nvSpPr>
        <xdr:cNvPr id="136" name="テキスト ボックス 135"/>
        <xdr:cNvSpPr txBox="1"/>
      </xdr:nvSpPr>
      <xdr:spPr>
        <a:xfrm>
          <a:off x="2527300" y="625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
1,098
308.08
3,150,671
3,113,154
33,576
1,391,680
4,356,489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116037</xdr:rowOff>
    </xdr:from>
    <xdr:to>
      <xdr:col>24</xdr:col>
      <xdr:colOff>63500</xdr:colOff>
      <xdr:row>33</xdr:row>
      <xdr:rowOff>128553</xdr:rowOff>
    </xdr:to>
    <xdr:cxnSp macro="">
      <xdr:nvCxnSpPr>
        <xdr:cNvPr id="58" name="直線コネクタ 57"/>
        <xdr:cNvCxnSpPr/>
      </xdr:nvCxnSpPr>
      <xdr:spPr>
        <a:xfrm flipV="1">
          <a:off x="3797300" y="5773887"/>
          <a:ext cx="8382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128553</xdr:rowOff>
    </xdr:from>
    <xdr:to>
      <xdr:col>19</xdr:col>
      <xdr:colOff>177800</xdr:colOff>
      <xdr:row>33</xdr:row>
      <xdr:rowOff>136895</xdr:rowOff>
    </xdr:to>
    <xdr:cxnSp macro="">
      <xdr:nvCxnSpPr>
        <xdr:cNvPr id="61" name="直線コネクタ 60"/>
        <xdr:cNvCxnSpPr/>
      </xdr:nvCxnSpPr>
      <xdr:spPr>
        <a:xfrm flipV="1">
          <a:off x="2908300" y="5786403"/>
          <a:ext cx="889000" cy="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136895</xdr:rowOff>
    </xdr:from>
    <xdr:to>
      <xdr:col>15</xdr:col>
      <xdr:colOff>50800</xdr:colOff>
      <xdr:row>34</xdr:row>
      <xdr:rowOff>33312</xdr:rowOff>
    </xdr:to>
    <xdr:cxnSp macro="">
      <xdr:nvCxnSpPr>
        <xdr:cNvPr id="64" name="直線コネクタ 63"/>
        <xdr:cNvCxnSpPr/>
      </xdr:nvCxnSpPr>
      <xdr:spPr>
        <a:xfrm flipV="1">
          <a:off x="2019300" y="5794745"/>
          <a:ext cx="889000" cy="6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31131</xdr:rowOff>
    </xdr:from>
    <xdr:to>
      <xdr:col>10</xdr:col>
      <xdr:colOff>114300</xdr:colOff>
      <xdr:row>34</xdr:row>
      <xdr:rowOff>33312</xdr:rowOff>
    </xdr:to>
    <xdr:cxnSp macro="">
      <xdr:nvCxnSpPr>
        <xdr:cNvPr id="67" name="直線コネクタ 66"/>
        <xdr:cNvCxnSpPr/>
      </xdr:nvCxnSpPr>
      <xdr:spPr>
        <a:xfrm>
          <a:off x="1130300" y="5860431"/>
          <a:ext cx="889000" cy="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147467</xdr:rowOff>
    </xdr:from>
    <xdr:to>
      <xdr:col>10</xdr:col>
      <xdr:colOff>165100</xdr:colOff>
      <xdr:row>36</xdr:row>
      <xdr:rowOff>77617</xdr:rowOff>
    </xdr:to>
    <xdr:sp macro="" textlink="">
      <xdr:nvSpPr>
        <xdr:cNvPr id="68" name="フローチャート: 判断 67"/>
        <xdr:cNvSpPr/>
      </xdr:nvSpPr>
      <xdr:spPr>
        <a:xfrm>
          <a:off x="1968500" y="6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68744</xdr:rowOff>
    </xdr:from>
    <xdr:ext cx="599010" cy="259045"/>
    <xdr:sp macro="" textlink="">
      <xdr:nvSpPr>
        <xdr:cNvPr id="69" name="テキスト ボックス 68"/>
        <xdr:cNvSpPr txBox="1"/>
      </xdr:nvSpPr>
      <xdr:spPr>
        <a:xfrm>
          <a:off x="1719795" y="624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149111</xdr:rowOff>
    </xdr:from>
    <xdr:to>
      <xdr:col>6</xdr:col>
      <xdr:colOff>38100</xdr:colOff>
      <xdr:row>36</xdr:row>
      <xdr:rowOff>79261</xdr:rowOff>
    </xdr:to>
    <xdr:sp macro="" textlink="">
      <xdr:nvSpPr>
        <xdr:cNvPr id="70" name="フローチャート: 判断 69"/>
        <xdr:cNvSpPr/>
      </xdr:nvSpPr>
      <xdr:spPr>
        <a:xfrm>
          <a:off x="1079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70388</xdr:rowOff>
    </xdr:from>
    <xdr:ext cx="599010" cy="259045"/>
    <xdr:sp macro="" textlink="">
      <xdr:nvSpPr>
        <xdr:cNvPr id="71" name="テキスト ボックス 70"/>
        <xdr:cNvSpPr txBox="1"/>
      </xdr:nvSpPr>
      <xdr:spPr>
        <a:xfrm>
          <a:off x="830795" y="624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65237</xdr:rowOff>
    </xdr:from>
    <xdr:to>
      <xdr:col>24</xdr:col>
      <xdr:colOff>114300</xdr:colOff>
      <xdr:row>33</xdr:row>
      <xdr:rowOff>166837</xdr:rowOff>
    </xdr:to>
    <xdr:sp macro="" textlink="">
      <xdr:nvSpPr>
        <xdr:cNvPr id="77" name="楕円 76"/>
        <xdr:cNvSpPr/>
      </xdr:nvSpPr>
      <xdr:spPr>
        <a:xfrm>
          <a:off x="4584700" y="57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88114</xdr:rowOff>
    </xdr:from>
    <xdr:ext cx="599010" cy="259045"/>
    <xdr:sp macro="" textlink="">
      <xdr:nvSpPr>
        <xdr:cNvPr id="78" name="人件費該当値テキスト"/>
        <xdr:cNvSpPr txBox="1"/>
      </xdr:nvSpPr>
      <xdr:spPr>
        <a:xfrm>
          <a:off x="4686300" y="557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77753</xdr:rowOff>
    </xdr:from>
    <xdr:to>
      <xdr:col>20</xdr:col>
      <xdr:colOff>38100</xdr:colOff>
      <xdr:row>34</xdr:row>
      <xdr:rowOff>7903</xdr:rowOff>
    </xdr:to>
    <xdr:sp macro="" textlink="">
      <xdr:nvSpPr>
        <xdr:cNvPr id="79" name="楕円 78"/>
        <xdr:cNvSpPr/>
      </xdr:nvSpPr>
      <xdr:spPr>
        <a:xfrm>
          <a:off x="3746500" y="57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24430</xdr:rowOff>
    </xdr:from>
    <xdr:ext cx="599010" cy="259045"/>
    <xdr:sp macro="" textlink="">
      <xdr:nvSpPr>
        <xdr:cNvPr id="80" name="テキスト ボックス 79"/>
        <xdr:cNvSpPr txBox="1"/>
      </xdr:nvSpPr>
      <xdr:spPr>
        <a:xfrm>
          <a:off x="3497795" y="551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86095</xdr:rowOff>
    </xdr:from>
    <xdr:to>
      <xdr:col>15</xdr:col>
      <xdr:colOff>101600</xdr:colOff>
      <xdr:row>34</xdr:row>
      <xdr:rowOff>16245</xdr:rowOff>
    </xdr:to>
    <xdr:sp macro="" textlink="">
      <xdr:nvSpPr>
        <xdr:cNvPr id="81" name="楕円 80"/>
        <xdr:cNvSpPr/>
      </xdr:nvSpPr>
      <xdr:spPr>
        <a:xfrm>
          <a:off x="2857500" y="57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32772</xdr:rowOff>
    </xdr:from>
    <xdr:ext cx="599010" cy="259045"/>
    <xdr:sp macro="" textlink="">
      <xdr:nvSpPr>
        <xdr:cNvPr id="82" name="テキスト ボックス 81"/>
        <xdr:cNvSpPr txBox="1"/>
      </xdr:nvSpPr>
      <xdr:spPr>
        <a:xfrm>
          <a:off x="2608795" y="551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153962</xdr:rowOff>
    </xdr:from>
    <xdr:to>
      <xdr:col>10</xdr:col>
      <xdr:colOff>165100</xdr:colOff>
      <xdr:row>34</xdr:row>
      <xdr:rowOff>84112</xdr:rowOff>
    </xdr:to>
    <xdr:sp macro="" textlink="">
      <xdr:nvSpPr>
        <xdr:cNvPr id="83" name="楕円 82"/>
        <xdr:cNvSpPr/>
      </xdr:nvSpPr>
      <xdr:spPr>
        <a:xfrm>
          <a:off x="1968500" y="58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100639</xdr:rowOff>
    </xdr:from>
    <xdr:ext cx="599010" cy="259045"/>
    <xdr:sp macro="" textlink="">
      <xdr:nvSpPr>
        <xdr:cNvPr id="84" name="テキスト ボックス 83"/>
        <xdr:cNvSpPr txBox="1"/>
      </xdr:nvSpPr>
      <xdr:spPr>
        <a:xfrm>
          <a:off x="1719795" y="5587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151781</xdr:rowOff>
    </xdr:from>
    <xdr:to>
      <xdr:col>6</xdr:col>
      <xdr:colOff>38100</xdr:colOff>
      <xdr:row>34</xdr:row>
      <xdr:rowOff>81931</xdr:rowOff>
    </xdr:to>
    <xdr:sp macro="" textlink="">
      <xdr:nvSpPr>
        <xdr:cNvPr id="85" name="楕円 84"/>
        <xdr:cNvSpPr/>
      </xdr:nvSpPr>
      <xdr:spPr>
        <a:xfrm>
          <a:off x="1079500" y="580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98458</xdr:rowOff>
    </xdr:from>
    <xdr:ext cx="599010" cy="259045"/>
    <xdr:sp macro="" textlink="">
      <xdr:nvSpPr>
        <xdr:cNvPr id="86" name="テキスト ボックス 85"/>
        <xdr:cNvSpPr txBox="1"/>
      </xdr:nvSpPr>
      <xdr:spPr>
        <a:xfrm>
          <a:off x="830795" y="55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3988</xdr:rowOff>
    </xdr:from>
    <xdr:to>
      <xdr:col>24</xdr:col>
      <xdr:colOff>63500</xdr:colOff>
      <xdr:row>57</xdr:row>
      <xdr:rowOff>50649</xdr:rowOff>
    </xdr:to>
    <xdr:cxnSp macro="">
      <xdr:nvCxnSpPr>
        <xdr:cNvPr id="117" name="直線コネクタ 116"/>
        <xdr:cNvCxnSpPr/>
      </xdr:nvCxnSpPr>
      <xdr:spPr>
        <a:xfrm flipV="1">
          <a:off x="3797300" y="9776638"/>
          <a:ext cx="838200" cy="4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50649</xdr:rowOff>
    </xdr:from>
    <xdr:to>
      <xdr:col>19</xdr:col>
      <xdr:colOff>177800</xdr:colOff>
      <xdr:row>57</xdr:row>
      <xdr:rowOff>75716</xdr:rowOff>
    </xdr:to>
    <xdr:cxnSp macro="">
      <xdr:nvCxnSpPr>
        <xdr:cNvPr id="120" name="直線コネクタ 119"/>
        <xdr:cNvCxnSpPr/>
      </xdr:nvCxnSpPr>
      <xdr:spPr>
        <a:xfrm flipV="1">
          <a:off x="2908300" y="9823299"/>
          <a:ext cx="889000" cy="2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75716</xdr:rowOff>
    </xdr:from>
    <xdr:to>
      <xdr:col>15</xdr:col>
      <xdr:colOff>50800</xdr:colOff>
      <xdr:row>57</xdr:row>
      <xdr:rowOff>102963</xdr:rowOff>
    </xdr:to>
    <xdr:cxnSp macro="">
      <xdr:nvCxnSpPr>
        <xdr:cNvPr id="123" name="直線コネクタ 122"/>
        <xdr:cNvCxnSpPr/>
      </xdr:nvCxnSpPr>
      <xdr:spPr>
        <a:xfrm flipV="1">
          <a:off x="2019300" y="9848366"/>
          <a:ext cx="889000" cy="2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102963</xdr:rowOff>
    </xdr:from>
    <xdr:to>
      <xdr:col>10</xdr:col>
      <xdr:colOff>114300</xdr:colOff>
      <xdr:row>57</xdr:row>
      <xdr:rowOff>120697</xdr:rowOff>
    </xdr:to>
    <xdr:cxnSp macro="">
      <xdr:nvCxnSpPr>
        <xdr:cNvPr id="126" name="直線コネクタ 125"/>
        <xdr:cNvCxnSpPr/>
      </xdr:nvCxnSpPr>
      <xdr:spPr>
        <a:xfrm flipV="1">
          <a:off x="1130300" y="9875613"/>
          <a:ext cx="889000" cy="1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83358</xdr:rowOff>
    </xdr:from>
    <xdr:to>
      <xdr:col>10</xdr:col>
      <xdr:colOff>165100</xdr:colOff>
      <xdr:row>57</xdr:row>
      <xdr:rowOff>13508</xdr:rowOff>
    </xdr:to>
    <xdr:sp macro="" textlink="">
      <xdr:nvSpPr>
        <xdr:cNvPr id="127" name="フローチャート: 判断 126"/>
        <xdr:cNvSpPr/>
      </xdr:nvSpPr>
      <xdr:spPr>
        <a:xfrm>
          <a:off x="1968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30035</xdr:rowOff>
    </xdr:from>
    <xdr:ext cx="599010" cy="259045"/>
    <xdr:sp macro="" textlink="">
      <xdr:nvSpPr>
        <xdr:cNvPr id="128" name="テキスト ボックス 127"/>
        <xdr:cNvSpPr txBox="1"/>
      </xdr:nvSpPr>
      <xdr:spPr>
        <a:xfrm>
          <a:off x="1719795"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29" name="フローチャート: 判断 128"/>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0" name="テキスト ボックス 129"/>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124638</xdr:rowOff>
    </xdr:from>
    <xdr:to>
      <xdr:col>24</xdr:col>
      <xdr:colOff>114300</xdr:colOff>
      <xdr:row>57</xdr:row>
      <xdr:rowOff>54788</xdr:rowOff>
    </xdr:to>
    <xdr:sp macro="" textlink="">
      <xdr:nvSpPr>
        <xdr:cNvPr id="136" name="楕円 135"/>
        <xdr:cNvSpPr/>
      </xdr:nvSpPr>
      <xdr:spPr>
        <a:xfrm>
          <a:off x="4584700" y="97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147515</xdr:rowOff>
    </xdr:from>
    <xdr:ext cx="599010" cy="259045"/>
    <xdr:sp macro="" textlink="">
      <xdr:nvSpPr>
        <xdr:cNvPr id="137" name="物件費該当値テキスト"/>
        <xdr:cNvSpPr txBox="1"/>
      </xdr:nvSpPr>
      <xdr:spPr>
        <a:xfrm>
          <a:off x="4686300" y="957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171299</xdr:rowOff>
    </xdr:from>
    <xdr:to>
      <xdr:col>20</xdr:col>
      <xdr:colOff>38100</xdr:colOff>
      <xdr:row>57</xdr:row>
      <xdr:rowOff>101449</xdr:rowOff>
    </xdr:to>
    <xdr:sp macro="" textlink="">
      <xdr:nvSpPr>
        <xdr:cNvPr id="138" name="楕円 137"/>
        <xdr:cNvSpPr/>
      </xdr:nvSpPr>
      <xdr:spPr>
        <a:xfrm>
          <a:off x="3746500" y="977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117976</xdr:rowOff>
    </xdr:from>
    <xdr:ext cx="599010" cy="259045"/>
    <xdr:sp macro="" textlink="">
      <xdr:nvSpPr>
        <xdr:cNvPr id="139" name="テキスト ボックス 138"/>
        <xdr:cNvSpPr txBox="1"/>
      </xdr:nvSpPr>
      <xdr:spPr>
        <a:xfrm>
          <a:off x="3497795" y="95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24916</xdr:rowOff>
    </xdr:from>
    <xdr:to>
      <xdr:col>15</xdr:col>
      <xdr:colOff>101600</xdr:colOff>
      <xdr:row>57</xdr:row>
      <xdr:rowOff>126516</xdr:rowOff>
    </xdr:to>
    <xdr:sp macro="" textlink="">
      <xdr:nvSpPr>
        <xdr:cNvPr id="140" name="楕円 139"/>
        <xdr:cNvSpPr/>
      </xdr:nvSpPr>
      <xdr:spPr>
        <a:xfrm>
          <a:off x="2857500" y="97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143043</xdr:rowOff>
    </xdr:from>
    <xdr:ext cx="599010" cy="259045"/>
    <xdr:sp macro="" textlink="">
      <xdr:nvSpPr>
        <xdr:cNvPr id="141" name="テキスト ボックス 140"/>
        <xdr:cNvSpPr txBox="1"/>
      </xdr:nvSpPr>
      <xdr:spPr>
        <a:xfrm>
          <a:off x="2608795" y="957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52163</xdr:rowOff>
    </xdr:from>
    <xdr:to>
      <xdr:col>10</xdr:col>
      <xdr:colOff>165100</xdr:colOff>
      <xdr:row>57</xdr:row>
      <xdr:rowOff>153763</xdr:rowOff>
    </xdr:to>
    <xdr:sp macro="" textlink="">
      <xdr:nvSpPr>
        <xdr:cNvPr id="142" name="楕円 141"/>
        <xdr:cNvSpPr/>
      </xdr:nvSpPr>
      <xdr:spPr>
        <a:xfrm>
          <a:off x="1968500" y="98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144890</xdr:rowOff>
    </xdr:from>
    <xdr:ext cx="599010" cy="259045"/>
    <xdr:sp macro="" textlink="">
      <xdr:nvSpPr>
        <xdr:cNvPr id="143" name="テキスト ボックス 142"/>
        <xdr:cNvSpPr txBox="1"/>
      </xdr:nvSpPr>
      <xdr:spPr>
        <a:xfrm>
          <a:off x="1719795" y="991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69897</xdr:rowOff>
    </xdr:from>
    <xdr:to>
      <xdr:col>6</xdr:col>
      <xdr:colOff>38100</xdr:colOff>
      <xdr:row>58</xdr:row>
      <xdr:rowOff>47</xdr:rowOff>
    </xdr:to>
    <xdr:sp macro="" textlink="">
      <xdr:nvSpPr>
        <xdr:cNvPr id="144" name="楕円 143"/>
        <xdr:cNvSpPr/>
      </xdr:nvSpPr>
      <xdr:spPr>
        <a:xfrm>
          <a:off x="1079500" y="984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162624</xdr:rowOff>
    </xdr:from>
    <xdr:ext cx="599010" cy="259045"/>
    <xdr:sp macro="" textlink="">
      <xdr:nvSpPr>
        <xdr:cNvPr id="145" name="テキスト ボックス 144"/>
        <xdr:cNvSpPr txBox="1"/>
      </xdr:nvSpPr>
      <xdr:spPr>
        <a:xfrm>
          <a:off x="830795" y="993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82230</xdr:rowOff>
    </xdr:from>
    <xdr:to>
      <xdr:col>24</xdr:col>
      <xdr:colOff>62865</xdr:colOff>
      <xdr:row>78</xdr:row>
      <xdr:rowOff>24617</xdr:rowOff>
    </xdr:to>
    <xdr:cxnSp macro="">
      <xdr:nvCxnSpPr>
        <xdr:cNvPr id="165" name="直線コネクタ 164"/>
        <xdr:cNvCxnSpPr/>
      </xdr:nvCxnSpPr>
      <xdr:spPr>
        <a:xfrm flipV="1">
          <a:off x="4633595" y="12426630"/>
          <a:ext cx="1270" cy="97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28444</xdr:rowOff>
    </xdr:from>
    <xdr:ext cx="378565" cy="259045"/>
    <xdr:sp macro="" textlink="">
      <xdr:nvSpPr>
        <xdr:cNvPr id="166" name="維持補修費最小値テキスト"/>
        <xdr:cNvSpPr txBox="1"/>
      </xdr:nvSpPr>
      <xdr:spPr>
        <a:xfrm>
          <a:off x="4686300" y="13401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24617</xdr:rowOff>
    </xdr:from>
    <xdr:to>
      <xdr:col>24</xdr:col>
      <xdr:colOff>152400</xdr:colOff>
      <xdr:row>78</xdr:row>
      <xdr:rowOff>24617</xdr:rowOff>
    </xdr:to>
    <xdr:cxnSp macro="">
      <xdr:nvCxnSpPr>
        <xdr:cNvPr id="167" name="直線コネクタ 166"/>
        <xdr:cNvCxnSpPr/>
      </xdr:nvCxnSpPr>
      <xdr:spPr>
        <a:xfrm>
          <a:off x="4546600" y="133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28907</xdr:rowOff>
    </xdr:from>
    <xdr:ext cx="599010" cy="259045"/>
    <xdr:sp macro="" textlink="">
      <xdr:nvSpPr>
        <xdr:cNvPr id="168" name="維持補修費最大値テキスト"/>
        <xdr:cNvSpPr txBox="1"/>
      </xdr:nvSpPr>
      <xdr:spPr>
        <a:xfrm>
          <a:off x="4686300" y="1220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82230</xdr:rowOff>
    </xdr:from>
    <xdr:to>
      <xdr:col>24</xdr:col>
      <xdr:colOff>152400</xdr:colOff>
      <xdr:row>72</xdr:row>
      <xdr:rowOff>82230</xdr:rowOff>
    </xdr:to>
    <xdr:cxnSp macro="">
      <xdr:nvCxnSpPr>
        <xdr:cNvPr id="169" name="直線コネクタ 168"/>
        <xdr:cNvCxnSpPr/>
      </xdr:nvCxnSpPr>
      <xdr:spPr>
        <a:xfrm>
          <a:off x="4546600" y="1242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31629</xdr:rowOff>
    </xdr:from>
    <xdr:to>
      <xdr:col>24</xdr:col>
      <xdr:colOff>63500</xdr:colOff>
      <xdr:row>72</xdr:row>
      <xdr:rowOff>94203</xdr:rowOff>
    </xdr:to>
    <xdr:cxnSp macro="">
      <xdr:nvCxnSpPr>
        <xdr:cNvPr id="170" name="直線コネクタ 169"/>
        <xdr:cNvCxnSpPr/>
      </xdr:nvCxnSpPr>
      <xdr:spPr>
        <a:xfrm>
          <a:off x="3797300" y="12204579"/>
          <a:ext cx="838200" cy="2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141485</xdr:rowOff>
    </xdr:from>
    <xdr:ext cx="534377" cy="259045"/>
    <xdr:sp macro="" textlink="">
      <xdr:nvSpPr>
        <xdr:cNvPr id="171" name="維持補修費平均値テキスト"/>
        <xdr:cNvSpPr txBox="1"/>
      </xdr:nvSpPr>
      <xdr:spPr>
        <a:xfrm>
          <a:off x="4686300" y="1317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163058</xdr:rowOff>
    </xdr:from>
    <xdr:to>
      <xdr:col>24</xdr:col>
      <xdr:colOff>114300</xdr:colOff>
      <xdr:row>77</xdr:row>
      <xdr:rowOff>93208</xdr:rowOff>
    </xdr:to>
    <xdr:sp macro="" textlink="">
      <xdr:nvSpPr>
        <xdr:cNvPr id="172" name="フローチャート: 判断 171"/>
        <xdr:cNvSpPr/>
      </xdr:nvSpPr>
      <xdr:spPr>
        <a:xfrm>
          <a:off x="45847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31629</xdr:rowOff>
    </xdr:from>
    <xdr:to>
      <xdr:col>19</xdr:col>
      <xdr:colOff>177800</xdr:colOff>
      <xdr:row>74</xdr:row>
      <xdr:rowOff>95992</xdr:rowOff>
    </xdr:to>
    <xdr:cxnSp macro="">
      <xdr:nvCxnSpPr>
        <xdr:cNvPr id="173" name="直線コネクタ 172"/>
        <xdr:cNvCxnSpPr/>
      </xdr:nvCxnSpPr>
      <xdr:spPr>
        <a:xfrm flipV="1">
          <a:off x="2908300" y="12204579"/>
          <a:ext cx="889000" cy="57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150839</xdr:rowOff>
    </xdr:from>
    <xdr:to>
      <xdr:col>20</xdr:col>
      <xdr:colOff>38100</xdr:colOff>
      <xdr:row>77</xdr:row>
      <xdr:rowOff>80989</xdr:rowOff>
    </xdr:to>
    <xdr:sp macro="" textlink="">
      <xdr:nvSpPr>
        <xdr:cNvPr id="174" name="フローチャート: 判断 173"/>
        <xdr:cNvSpPr/>
      </xdr:nvSpPr>
      <xdr:spPr>
        <a:xfrm>
          <a:off x="37465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72116</xdr:rowOff>
    </xdr:from>
    <xdr:ext cx="534377" cy="259045"/>
    <xdr:sp macro="" textlink="">
      <xdr:nvSpPr>
        <xdr:cNvPr id="175" name="テキスト ボックス 174"/>
        <xdr:cNvSpPr txBox="1"/>
      </xdr:nvSpPr>
      <xdr:spPr>
        <a:xfrm>
          <a:off x="3530111" y="132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95992</xdr:rowOff>
    </xdr:from>
    <xdr:to>
      <xdr:col>15</xdr:col>
      <xdr:colOff>50800</xdr:colOff>
      <xdr:row>74</xdr:row>
      <xdr:rowOff>116029</xdr:rowOff>
    </xdr:to>
    <xdr:cxnSp macro="">
      <xdr:nvCxnSpPr>
        <xdr:cNvPr id="176" name="直線コネクタ 175"/>
        <xdr:cNvCxnSpPr/>
      </xdr:nvCxnSpPr>
      <xdr:spPr>
        <a:xfrm flipV="1">
          <a:off x="2019300" y="12783292"/>
          <a:ext cx="889000" cy="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963</xdr:rowOff>
    </xdr:from>
    <xdr:to>
      <xdr:col>15</xdr:col>
      <xdr:colOff>101600</xdr:colOff>
      <xdr:row>77</xdr:row>
      <xdr:rowOff>102563</xdr:rowOff>
    </xdr:to>
    <xdr:sp macro="" textlink="">
      <xdr:nvSpPr>
        <xdr:cNvPr id="177" name="フローチャート: 判断 176"/>
        <xdr:cNvSpPr/>
      </xdr:nvSpPr>
      <xdr:spPr>
        <a:xfrm>
          <a:off x="2857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93690</xdr:rowOff>
    </xdr:from>
    <xdr:ext cx="534377" cy="259045"/>
    <xdr:sp macro="" textlink="">
      <xdr:nvSpPr>
        <xdr:cNvPr id="178" name="テキスト ボックス 177"/>
        <xdr:cNvSpPr txBox="1"/>
      </xdr:nvSpPr>
      <xdr:spPr>
        <a:xfrm>
          <a:off x="2641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116029</xdr:rowOff>
    </xdr:from>
    <xdr:to>
      <xdr:col>10</xdr:col>
      <xdr:colOff>114300</xdr:colOff>
      <xdr:row>74</xdr:row>
      <xdr:rowOff>117737</xdr:rowOff>
    </xdr:to>
    <xdr:cxnSp macro="">
      <xdr:nvCxnSpPr>
        <xdr:cNvPr id="179" name="直線コネクタ 178"/>
        <xdr:cNvCxnSpPr/>
      </xdr:nvCxnSpPr>
      <xdr:spPr>
        <a:xfrm flipV="1">
          <a:off x="1130300" y="12803329"/>
          <a:ext cx="8890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41985</xdr:rowOff>
    </xdr:from>
    <xdr:to>
      <xdr:col>10</xdr:col>
      <xdr:colOff>165100</xdr:colOff>
      <xdr:row>77</xdr:row>
      <xdr:rowOff>143585</xdr:rowOff>
    </xdr:to>
    <xdr:sp macro="" textlink="">
      <xdr:nvSpPr>
        <xdr:cNvPr id="180" name="フローチャート: 判断 179"/>
        <xdr:cNvSpPr/>
      </xdr:nvSpPr>
      <xdr:spPr>
        <a:xfrm>
          <a:off x="1968500" y="1324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134712</xdr:rowOff>
    </xdr:from>
    <xdr:ext cx="534377" cy="259045"/>
    <xdr:sp macro="" textlink="">
      <xdr:nvSpPr>
        <xdr:cNvPr id="181" name="テキスト ボックス 180"/>
        <xdr:cNvSpPr txBox="1"/>
      </xdr:nvSpPr>
      <xdr:spPr>
        <a:xfrm>
          <a:off x="1752111" y="1333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37613</xdr:rowOff>
    </xdr:from>
    <xdr:to>
      <xdr:col>6</xdr:col>
      <xdr:colOff>38100</xdr:colOff>
      <xdr:row>77</xdr:row>
      <xdr:rowOff>139213</xdr:rowOff>
    </xdr:to>
    <xdr:sp macro="" textlink="">
      <xdr:nvSpPr>
        <xdr:cNvPr id="182" name="フローチャート: 判断 181"/>
        <xdr:cNvSpPr/>
      </xdr:nvSpPr>
      <xdr:spPr>
        <a:xfrm>
          <a:off x="1079500" y="132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130340</xdr:rowOff>
    </xdr:from>
    <xdr:ext cx="534377" cy="259045"/>
    <xdr:sp macro="" textlink="">
      <xdr:nvSpPr>
        <xdr:cNvPr id="183" name="テキスト ボックス 182"/>
        <xdr:cNvSpPr txBox="1"/>
      </xdr:nvSpPr>
      <xdr:spPr>
        <a:xfrm>
          <a:off x="863111" y="133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43403</xdr:rowOff>
    </xdr:from>
    <xdr:to>
      <xdr:col>24</xdr:col>
      <xdr:colOff>114300</xdr:colOff>
      <xdr:row>72</xdr:row>
      <xdr:rowOff>145003</xdr:rowOff>
    </xdr:to>
    <xdr:sp macro="" textlink="">
      <xdr:nvSpPr>
        <xdr:cNvPr id="189" name="楕円 188"/>
        <xdr:cNvSpPr/>
      </xdr:nvSpPr>
      <xdr:spPr>
        <a:xfrm>
          <a:off x="4584700" y="123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155907</xdr:rowOff>
    </xdr:from>
    <xdr:ext cx="599010" cy="259045"/>
    <xdr:sp macro="" textlink="">
      <xdr:nvSpPr>
        <xdr:cNvPr id="190" name="維持補修費該当値テキスト"/>
        <xdr:cNvSpPr txBox="1"/>
      </xdr:nvSpPr>
      <xdr:spPr>
        <a:xfrm>
          <a:off x="4686300" y="1232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152279</xdr:rowOff>
    </xdr:from>
    <xdr:to>
      <xdr:col>20</xdr:col>
      <xdr:colOff>38100</xdr:colOff>
      <xdr:row>71</xdr:row>
      <xdr:rowOff>82429</xdr:rowOff>
    </xdr:to>
    <xdr:sp macro="" textlink="">
      <xdr:nvSpPr>
        <xdr:cNvPr id="191" name="楕円 190"/>
        <xdr:cNvSpPr/>
      </xdr:nvSpPr>
      <xdr:spPr>
        <a:xfrm>
          <a:off x="3746500" y="1215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98956</xdr:rowOff>
    </xdr:from>
    <xdr:ext cx="599010" cy="259045"/>
    <xdr:sp macro="" textlink="">
      <xdr:nvSpPr>
        <xdr:cNvPr id="192" name="テキスト ボックス 191"/>
        <xdr:cNvSpPr txBox="1"/>
      </xdr:nvSpPr>
      <xdr:spPr>
        <a:xfrm>
          <a:off x="3497795" y="11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45192</xdr:rowOff>
    </xdr:from>
    <xdr:to>
      <xdr:col>15</xdr:col>
      <xdr:colOff>101600</xdr:colOff>
      <xdr:row>74</xdr:row>
      <xdr:rowOff>146792</xdr:rowOff>
    </xdr:to>
    <xdr:sp macro="" textlink="">
      <xdr:nvSpPr>
        <xdr:cNvPr id="193" name="楕円 192"/>
        <xdr:cNvSpPr/>
      </xdr:nvSpPr>
      <xdr:spPr>
        <a:xfrm>
          <a:off x="2857500" y="1273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163319</xdr:rowOff>
    </xdr:from>
    <xdr:ext cx="599010" cy="259045"/>
    <xdr:sp macro="" textlink="">
      <xdr:nvSpPr>
        <xdr:cNvPr id="194" name="テキスト ボックス 193"/>
        <xdr:cNvSpPr txBox="1"/>
      </xdr:nvSpPr>
      <xdr:spPr>
        <a:xfrm>
          <a:off x="2608795" y="1250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65229</xdr:rowOff>
    </xdr:from>
    <xdr:to>
      <xdr:col>10</xdr:col>
      <xdr:colOff>165100</xdr:colOff>
      <xdr:row>74</xdr:row>
      <xdr:rowOff>166829</xdr:rowOff>
    </xdr:to>
    <xdr:sp macro="" textlink="">
      <xdr:nvSpPr>
        <xdr:cNvPr id="195" name="楕円 194"/>
        <xdr:cNvSpPr/>
      </xdr:nvSpPr>
      <xdr:spPr>
        <a:xfrm>
          <a:off x="1968500" y="1275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11906</xdr:rowOff>
    </xdr:from>
    <xdr:ext cx="599010" cy="259045"/>
    <xdr:sp macro="" textlink="">
      <xdr:nvSpPr>
        <xdr:cNvPr id="196" name="テキスト ボックス 195"/>
        <xdr:cNvSpPr txBox="1"/>
      </xdr:nvSpPr>
      <xdr:spPr>
        <a:xfrm>
          <a:off x="1719795" y="1252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66937</xdr:rowOff>
    </xdr:from>
    <xdr:to>
      <xdr:col>6</xdr:col>
      <xdr:colOff>38100</xdr:colOff>
      <xdr:row>74</xdr:row>
      <xdr:rowOff>168537</xdr:rowOff>
    </xdr:to>
    <xdr:sp macro="" textlink="">
      <xdr:nvSpPr>
        <xdr:cNvPr id="197" name="楕円 196"/>
        <xdr:cNvSpPr/>
      </xdr:nvSpPr>
      <xdr:spPr>
        <a:xfrm>
          <a:off x="1079500" y="1275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13614</xdr:rowOff>
    </xdr:from>
    <xdr:ext cx="599010" cy="259045"/>
    <xdr:sp macro="" textlink="">
      <xdr:nvSpPr>
        <xdr:cNvPr id="198" name="テキスト ボックス 197"/>
        <xdr:cNvSpPr txBox="1"/>
      </xdr:nvSpPr>
      <xdr:spPr>
        <a:xfrm>
          <a:off x="830795" y="1252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26" name="直線コネクタ 225"/>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27"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28" name="直線コネクタ 227"/>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29"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0" name="直線コネクタ 229"/>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45365</xdr:rowOff>
    </xdr:from>
    <xdr:to>
      <xdr:col>24</xdr:col>
      <xdr:colOff>63500</xdr:colOff>
      <xdr:row>96</xdr:row>
      <xdr:rowOff>67663</xdr:rowOff>
    </xdr:to>
    <xdr:cxnSp macro="">
      <xdr:nvCxnSpPr>
        <xdr:cNvPr id="231" name="直線コネクタ 230"/>
        <xdr:cNvCxnSpPr/>
      </xdr:nvCxnSpPr>
      <xdr:spPr>
        <a:xfrm flipV="1">
          <a:off x="3797300" y="16504565"/>
          <a:ext cx="838200" cy="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2"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3" name="フローチャート: 判断 232"/>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160207</xdr:rowOff>
    </xdr:from>
    <xdr:to>
      <xdr:col>19</xdr:col>
      <xdr:colOff>177800</xdr:colOff>
      <xdr:row>96</xdr:row>
      <xdr:rowOff>67663</xdr:rowOff>
    </xdr:to>
    <xdr:cxnSp macro="">
      <xdr:nvCxnSpPr>
        <xdr:cNvPr id="234" name="直線コネクタ 233"/>
        <xdr:cNvCxnSpPr/>
      </xdr:nvCxnSpPr>
      <xdr:spPr>
        <a:xfrm>
          <a:off x="2908300" y="16447957"/>
          <a:ext cx="889000" cy="7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5" name="フローチャート: 判断 234"/>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36" name="テキスト ボックス 235"/>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160207</xdr:rowOff>
    </xdr:from>
    <xdr:to>
      <xdr:col>15</xdr:col>
      <xdr:colOff>50800</xdr:colOff>
      <xdr:row>96</xdr:row>
      <xdr:rowOff>109125</xdr:rowOff>
    </xdr:to>
    <xdr:cxnSp macro="">
      <xdr:nvCxnSpPr>
        <xdr:cNvPr id="237" name="直線コネクタ 236"/>
        <xdr:cNvCxnSpPr/>
      </xdr:nvCxnSpPr>
      <xdr:spPr>
        <a:xfrm flipV="1">
          <a:off x="2019300" y="16447957"/>
          <a:ext cx="889000" cy="1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38" name="フローチャート: 判断 237"/>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39" name="テキスト ボックス 238"/>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32658</xdr:rowOff>
    </xdr:from>
    <xdr:to>
      <xdr:col>10</xdr:col>
      <xdr:colOff>114300</xdr:colOff>
      <xdr:row>96</xdr:row>
      <xdr:rowOff>109125</xdr:rowOff>
    </xdr:to>
    <xdr:cxnSp macro="">
      <xdr:nvCxnSpPr>
        <xdr:cNvPr id="240" name="直線コネクタ 239"/>
        <xdr:cNvCxnSpPr/>
      </xdr:nvCxnSpPr>
      <xdr:spPr>
        <a:xfrm>
          <a:off x="1130300" y="16491858"/>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11319</xdr:rowOff>
    </xdr:from>
    <xdr:to>
      <xdr:col>10</xdr:col>
      <xdr:colOff>165100</xdr:colOff>
      <xdr:row>96</xdr:row>
      <xdr:rowOff>112919</xdr:rowOff>
    </xdr:to>
    <xdr:sp macro="" textlink="">
      <xdr:nvSpPr>
        <xdr:cNvPr id="241" name="フローチャート: 判断 240"/>
        <xdr:cNvSpPr/>
      </xdr:nvSpPr>
      <xdr:spPr>
        <a:xfrm>
          <a:off x="1968500" y="1647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129446</xdr:rowOff>
    </xdr:from>
    <xdr:ext cx="534377" cy="259045"/>
    <xdr:sp macro="" textlink="">
      <xdr:nvSpPr>
        <xdr:cNvPr id="242" name="テキスト ボックス 241"/>
        <xdr:cNvSpPr txBox="1"/>
      </xdr:nvSpPr>
      <xdr:spPr>
        <a:xfrm>
          <a:off x="1752111" y="1624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9824</xdr:rowOff>
    </xdr:from>
    <xdr:to>
      <xdr:col>6</xdr:col>
      <xdr:colOff>38100</xdr:colOff>
      <xdr:row>96</xdr:row>
      <xdr:rowOff>111424</xdr:rowOff>
    </xdr:to>
    <xdr:sp macro="" textlink="">
      <xdr:nvSpPr>
        <xdr:cNvPr id="243" name="フローチャート: 判断 242"/>
        <xdr:cNvSpPr/>
      </xdr:nvSpPr>
      <xdr:spPr>
        <a:xfrm>
          <a:off x="1079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102551</xdr:rowOff>
    </xdr:from>
    <xdr:ext cx="534377" cy="259045"/>
    <xdr:sp macro="" textlink="">
      <xdr:nvSpPr>
        <xdr:cNvPr id="244" name="テキスト ボックス 243"/>
        <xdr:cNvSpPr txBox="1"/>
      </xdr:nvSpPr>
      <xdr:spPr>
        <a:xfrm>
          <a:off x="863111" y="165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166015</xdr:rowOff>
    </xdr:from>
    <xdr:to>
      <xdr:col>24</xdr:col>
      <xdr:colOff>114300</xdr:colOff>
      <xdr:row>96</xdr:row>
      <xdr:rowOff>96165</xdr:rowOff>
    </xdr:to>
    <xdr:sp macro="" textlink="">
      <xdr:nvSpPr>
        <xdr:cNvPr id="250" name="楕円 249"/>
        <xdr:cNvSpPr/>
      </xdr:nvSpPr>
      <xdr:spPr>
        <a:xfrm>
          <a:off x="4584700" y="164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144442</xdr:rowOff>
    </xdr:from>
    <xdr:ext cx="534377" cy="259045"/>
    <xdr:sp macro="" textlink="">
      <xdr:nvSpPr>
        <xdr:cNvPr id="251" name="扶助費該当値テキスト"/>
        <xdr:cNvSpPr txBox="1"/>
      </xdr:nvSpPr>
      <xdr:spPr>
        <a:xfrm>
          <a:off x="4686300" y="164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16863</xdr:rowOff>
    </xdr:from>
    <xdr:to>
      <xdr:col>20</xdr:col>
      <xdr:colOff>38100</xdr:colOff>
      <xdr:row>96</xdr:row>
      <xdr:rowOff>118463</xdr:rowOff>
    </xdr:to>
    <xdr:sp macro="" textlink="">
      <xdr:nvSpPr>
        <xdr:cNvPr id="252" name="楕円 251"/>
        <xdr:cNvSpPr/>
      </xdr:nvSpPr>
      <xdr:spPr>
        <a:xfrm>
          <a:off x="3746500" y="164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109590</xdr:rowOff>
    </xdr:from>
    <xdr:ext cx="534377" cy="259045"/>
    <xdr:sp macro="" textlink="">
      <xdr:nvSpPr>
        <xdr:cNvPr id="253" name="テキスト ボックス 252"/>
        <xdr:cNvSpPr txBox="1"/>
      </xdr:nvSpPr>
      <xdr:spPr>
        <a:xfrm>
          <a:off x="3530111" y="1656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109407</xdr:rowOff>
    </xdr:from>
    <xdr:to>
      <xdr:col>15</xdr:col>
      <xdr:colOff>101600</xdr:colOff>
      <xdr:row>96</xdr:row>
      <xdr:rowOff>39557</xdr:rowOff>
    </xdr:to>
    <xdr:sp macro="" textlink="">
      <xdr:nvSpPr>
        <xdr:cNvPr id="254" name="楕円 253"/>
        <xdr:cNvSpPr/>
      </xdr:nvSpPr>
      <xdr:spPr>
        <a:xfrm>
          <a:off x="2857500" y="1639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56084</xdr:rowOff>
    </xdr:from>
    <xdr:ext cx="534377" cy="259045"/>
    <xdr:sp macro="" textlink="">
      <xdr:nvSpPr>
        <xdr:cNvPr id="255" name="テキスト ボックス 254"/>
        <xdr:cNvSpPr txBox="1"/>
      </xdr:nvSpPr>
      <xdr:spPr>
        <a:xfrm>
          <a:off x="2641111" y="1617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58325</xdr:rowOff>
    </xdr:from>
    <xdr:to>
      <xdr:col>10</xdr:col>
      <xdr:colOff>165100</xdr:colOff>
      <xdr:row>96</xdr:row>
      <xdr:rowOff>159925</xdr:rowOff>
    </xdr:to>
    <xdr:sp macro="" textlink="">
      <xdr:nvSpPr>
        <xdr:cNvPr id="256" name="楕円 255"/>
        <xdr:cNvSpPr/>
      </xdr:nvSpPr>
      <xdr:spPr>
        <a:xfrm>
          <a:off x="1968500" y="165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151052</xdr:rowOff>
    </xdr:from>
    <xdr:ext cx="534377" cy="259045"/>
    <xdr:sp macro="" textlink="">
      <xdr:nvSpPr>
        <xdr:cNvPr id="257" name="テキスト ボックス 256"/>
        <xdr:cNvSpPr txBox="1"/>
      </xdr:nvSpPr>
      <xdr:spPr>
        <a:xfrm>
          <a:off x="1752111" y="1661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153308</xdr:rowOff>
    </xdr:from>
    <xdr:to>
      <xdr:col>6</xdr:col>
      <xdr:colOff>38100</xdr:colOff>
      <xdr:row>96</xdr:row>
      <xdr:rowOff>83458</xdr:rowOff>
    </xdr:to>
    <xdr:sp macro="" textlink="">
      <xdr:nvSpPr>
        <xdr:cNvPr id="258" name="楕円 257"/>
        <xdr:cNvSpPr/>
      </xdr:nvSpPr>
      <xdr:spPr>
        <a:xfrm>
          <a:off x="1079500" y="164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99985</xdr:rowOff>
    </xdr:from>
    <xdr:ext cx="534377" cy="259045"/>
    <xdr:sp macro="" textlink="">
      <xdr:nvSpPr>
        <xdr:cNvPr id="259" name="テキスト ボックス 258"/>
        <xdr:cNvSpPr txBox="1"/>
      </xdr:nvSpPr>
      <xdr:spPr>
        <a:xfrm>
          <a:off x="863111" y="1621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3" name="直線コネクタ 282"/>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4"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5" name="直線コネクタ 284"/>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86"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87" name="直線コネクタ 286"/>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20596</xdr:rowOff>
    </xdr:from>
    <xdr:to>
      <xdr:col>55</xdr:col>
      <xdr:colOff>0</xdr:colOff>
      <xdr:row>35</xdr:row>
      <xdr:rowOff>104242</xdr:rowOff>
    </xdr:to>
    <xdr:cxnSp macro="">
      <xdr:nvCxnSpPr>
        <xdr:cNvPr id="288" name="直線コネクタ 287"/>
        <xdr:cNvCxnSpPr/>
      </xdr:nvCxnSpPr>
      <xdr:spPr>
        <a:xfrm flipV="1">
          <a:off x="9639300" y="6021346"/>
          <a:ext cx="838200" cy="8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89"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0" name="フローチャート: 判断 289"/>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91719</xdr:rowOff>
    </xdr:from>
    <xdr:to>
      <xdr:col>50</xdr:col>
      <xdr:colOff>114300</xdr:colOff>
      <xdr:row>35</xdr:row>
      <xdr:rowOff>104242</xdr:rowOff>
    </xdr:to>
    <xdr:cxnSp macro="">
      <xdr:nvCxnSpPr>
        <xdr:cNvPr id="291" name="直線コネクタ 290"/>
        <xdr:cNvCxnSpPr/>
      </xdr:nvCxnSpPr>
      <xdr:spPr>
        <a:xfrm>
          <a:off x="8750300" y="6092469"/>
          <a:ext cx="889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2" name="フローチャート: 判断 291"/>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3" name="テキスト ボックス 292"/>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91719</xdr:rowOff>
    </xdr:from>
    <xdr:to>
      <xdr:col>45</xdr:col>
      <xdr:colOff>177800</xdr:colOff>
      <xdr:row>35</xdr:row>
      <xdr:rowOff>129908</xdr:rowOff>
    </xdr:to>
    <xdr:cxnSp macro="">
      <xdr:nvCxnSpPr>
        <xdr:cNvPr id="294" name="直線コネクタ 293"/>
        <xdr:cNvCxnSpPr/>
      </xdr:nvCxnSpPr>
      <xdr:spPr>
        <a:xfrm flipV="1">
          <a:off x="7861300" y="6092469"/>
          <a:ext cx="889000" cy="3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5" name="フローチャート: 判断 294"/>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296" name="テキスト ボックス 295"/>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129908</xdr:rowOff>
    </xdr:from>
    <xdr:to>
      <xdr:col>41</xdr:col>
      <xdr:colOff>50800</xdr:colOff>
      <xdr:row>36</xdr:row>
      <xdr:rowOff>50527</xdr:rowOff>
    </xdr:to>
    <xdr:cxnSp macro="">
      <xdr:nvCxnSpPr>
        <xdr:cNvPr id="297" name="直線コネクタ 296"/>
        <xdr:cNvCxnSpPr/>
      </xdr:nvCxnSpPr>
      <xdr:spPr>
        <a:xfrm flipV="1">
          <a:off x="6972300" y="6130658"/>
          <a:ext cx="889000" cy="9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298" name="フローチャート: 判断 297"/>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299" name="テキスト ボックス 298"/>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0" name="フローチャート: 判断 299"/>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1" name="テキスト ボックス 300"/>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141246</xdr:rowOff>
    </xdr:from>
    <xdr:to>
      <xdr:col>55</xdr:col>
      <xdr:colOff>50800</xdr:colOff>
      <xdr:row>35</xdr:row>
      <xdr:rowOff>71396</xdr:rowOff>
    </xdr:to>
    <xdr:sp macro="" textlink="">
      <xdr:nvSpPr>
        <xdr:cNvPr id="307" name="楕円 306"/>
        <xdr:cNvSpPr/>
      </xdr:nvSpPr>
      <xdr:spPr>
        <a:xfrm>
          <a:off x="10426700" y="59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164123</xdr:rowOff>
    </xdr:from>
    <xdr:ext cx="599010" cy="259045"/>
    <xdr:sp macro="" textlink="">
      <xdr:nvSpPr>
        <xdr:cNvPr id="308" name="補助費等該当値テキスト"/>
        <xdr:cNvSpPr txBox="1"/>
      </xdr:nvSpPr>
      <xdr:spPr>
        <a:xfrm>
          <a:off x="10528300" y="582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53442</xdr:rowOff>
    </xdr:from>
    <xdr:to>
      <xdr:col>50</xdr:col>
      <xdr:colOff>165100</xdr:colOff>
      <xdr:row>35</xdr:row>
      <xdr:rowOff>155042</xdr:rowOff>
    </xdr:to>
    <xdr:sp macro="" textlink="">
      <xdr:nvSpPr>
        <xdr:cNvPr id="309" name="楕円 308"/>
        <xdr:cNvSpPr/>
      </xdr:nvSpPr>
      <xdr:spPr>
        <a:xfrm>
          <a:off x="9588500" y="60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119</xdr:rowOff>
    </xdr:from>
    <xdr:ext cx="599010" cy="259045"/>
    <xdr:sp macro="" textlink="">
      <xdr:nvSpPr>
        <xdr:cNvPr id="310" name="テキスト ボックス 309"/>
        <xdr:cNvSpPr txBox="1"/>
      </xdr:nvSpPr>
      <xdr:spPr>
        <a:xfrm>
          <a:off x="9339795" y="582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40919</xdr:rowOff>
    </xdr:from>
    <xdr:to>
      <xdr:col>46</xdr:col>
      <xdr:colOff>38100</xdr:colOff>
      <xdr:row>35</xdr:row>
      <xdr:rowOff>142519</xdr:rowOff>
    </xdr:to>
    <xdr:sp macro="" textlink="">
      <xdr:nvSpPr>
        <xdr:cNvPr id="311" name="楕円 310"/>
        <xdr:cNvSpPr/>
      </xdr:nvSpPr>
      <xdr:spPr>
        <a:xfrm>
          <a:off x="8699500" y="60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159046</xdr:rowOff>
    </xdr:from>
    <xdr:ext cx="599010" cy="259045"/>
    <xdr:sp macro="" textlink="">
      <xdr:nvSpPr>
        <xdr:cNvPr id="312" name="テキスト ボックス 311"/>
        <xdr:cNvSpPr txBox="1"/>
      </xdr:nvSpPr>
      <xdr:spPr>
        <a:xfrm>
          <a:off x="8450795" y="581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79108</xdr:rowOff>
    </xdr:from>
    <xdr:to>
      <xdr:col>41</xdr:col>
      <xdr:colOff>101600</xdr:colOff>
      <xdr:row>36</xdr:row>
      <xdr:rowOff>9258</xdr:rowOff>
    </xdr:to>
    <xdr:sp macro="" textlink="">
      <xdr:nvSpPr>
        <xdr:cNvPr id="313" name="楕円 312"/>
        <xdr:cNvSpPr/>
      </xdr:nvSpPr>
      <xdr:spPr>
        <a:xfrm>
          <a:off x="7810500" y="607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25785</xdr:rowOff>
    </xdr:from>
    <xdr:ext cx="599010" cy="259045"/>
    <xdr:sp macro="" textlink="">
      <xdr:nvSpPr>
        <xdr:cNvPr id="314" name="テキスト ボックス 313"/>
        <xdr:cNvSpPr txBox="1"/>
      </xdr:nvSpPr>
      <xdr:spPr>
        <a:xfrm>
          <a:off x="7561795" y="585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171177</xdr:rowOff>
    </xdr:from>
    <xdr:to>
      <xdr:col>36</xdr:col>
      <xdr:colOff>165100</xdr:colOff>
      <xdr:row>36</xdr:row>
      <xdr:rowOff>101327</xdr:rowOff>
    </xdr:to>
    <xdr:sp macro="" textlink="">
      <xdr:nvSpPr>
        <xdr:cNvPr id="315" name="楕円 314"/>
        <xdr:cNvSpPr/>
      </xdr:nvSpPr>
      <xdr:spPr>
        <a:xfrm>
          <a:off x="6921500" y="617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117854</xdr:rowOff>
    </xdr:from>
    <xdr:ext cx="599010" cy="259045"/>
    <xdr:sp macro="" textlink="">
      <xdr:nvSpPr>
        <xdr:cNvPr id="316" name="テキスト ボックス 315"/>
        <xdr:cNvSpPr txBox="1"/>
      </xdr:nvSpPr>
      <xdr:spPr>
        <a:xfrm>
          <a:off x="6672795" y="594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38" name="直線コネクタ 337"/>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39"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0" name="直線コネクタ 339"/>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1"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2" name="直線コネクタ 341"/>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70269</xdr:rowOff>
    </xdr:from>
    <xdr:to>
      <xdr:col>55</xdr:col>
      <xdr:colOff>0</xdr:colOff>
      <xdr:row>56</xdr:row>
      <xdr:rowOff>153850</xdr:rowOff>
    </xdr:to>
    <xdr:cxnSp macro="">
      <xdr:nvCxnSpPr>
        <xdr:cNvPr id="343" name="直線コネクタ 342"/>
        <xdr:cNvCxnSpPr/>
      </xdr:nvCxnSpPr>
      <xdr:spPr>
        <a:xfrm flipV="1">
          <a:off x="9639300" y="9671469"/>
          <a:ext cx="838200" cy="8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4"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5" name="フローチャート: 判断 344"/>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153850</xdr:rowOff>
    </xdr:from>
    <xdr:to>
      <xdr:col>50</xdr:col>
      <xdr:colOff>114300</xdr:colOff>
      <xdr:row>57</xdr:row>
      <xdr:rowOff>62461</xdr:rowOff>
    </xdr:to>
    <xdr:cxnSp macro="">
      <xdr:nvCxnSpPr>
        <xdr:cNvPr id="346" name="直線コネクタ 345"/>
        <xdr:cNvCxnSpPr/>
      </xdr:nvCxnSpPr>
      <xdr:spPr>
        <a:xfrm flipV="1">
          <a:off x="8750300" y="9755050"/>
          <a:ext cx="889000" cy="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47" name="フローチャート: 判断 346"/>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48" name="テキスト ボックス 347"/>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62461</xdr:rowOff>
    </xdr:from>
    <xdr:to>
      <xdr:col>45</xdr:col>
      <xdr:colOff>177800</xdr:colOff>
      <xdr:row>57</xdr:row>
      <xdr:rowOff>129715</xdr:rowOff>
    </xdr:to>
    <xdr:cxnSp macro="">
      <xdr:nvCxnSpPr>
        <xdr:cNvPr id="349" name="直線コネクタ 348"/>
        <xdr:cNvCxnSpPr/>
      </xdr:nvCxnSpPr>
      <xdr:spPr>
        <a:xfrm flipV="1">
          <a:off x="7861300" y="9835111"/>
          <a:ext cx="8890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0" name="フローチャート: 判断 349"/>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1" name="テキスト ボックス 350"/>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55845</xdr:rowOff>
    </xdr:from>
    <xdr:to>
      <xdr:col>41</xdr:col>
      <xdr:colOff>50800</xdr:colOff>
      <xdr:row>57</xdr:row>
      <xdr:rowOff>129715</xdr:rowOff>
    </xdr:to>
    <xdr:cxnSp macro="">
      <xdr:nvCxnSpPr>
        <xdr:cNvPr id="352" name="直線コネクタ 351"/>
        <xdr:cNvCxnSpPr/>
      </xdr:nvCxnSpPr>
      <xdr:spPr>
        <a:xfrm>
          <a:off x="6972300" y="9828495"/>
          <a:ext cx="889000" cy="7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128715</xdr:rowOff>
    </xdr:from>
    <xdr:to>
      <xdr:col>41</xdr:col>
      <xdr:colOff>101600</xdr:colOff>
      <xdr:row>58</xdr:row>
      <xdr:rowOff>58865</xdr:rowOff>
    </xdr:to>
    <xdr:sp macro="" textlink="">
      <xdr:nvSpPr>
        <xdr:cNvPr id="353" name="フローチャート: 判断 352"/>
        <xdr:cNvSpPr/>
      </xdr:nvSpPr>
      <xdr:spPr>
        <a:xfrm>
          <a:off x="7810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49992</xdr:rowOff>
    </xdr:from>
    <xdr:ext cx="599010" cy="259045"/>
    <xdr:sp macro="" textlink="">
      <xdr:nvSpPr>
        <xdr:cNvPr id="354" name="テキスト ボックス 353"/>
        <xdr:cNvSpPr txBox="1"/>
      </xdr:nvSpPr>
      <xdr:spPr>
        <a:xfrm>
          <a:off x="7561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128425</xdr:rowOff>
    </xdr:from>
    <xdr:to>
      <xdr:col>36</xdr:col>
      <xdr:colOff>165100</xdr:colOff>
      <xdr:row>58</xdr:row>
      <xdr:rowOff>58575</xdr:rowOff>
    </xdr:to>
    <xdr:sp macro="" textlink="">
      <xdr:nvSpPr>
        <xdr:cNvPr id="355" name="フローチャート: 判断 354"/>
        <xdr:cNvSpPr/>
      </xdr:nvSpPr>
      <xdr:spPr>
        <a:xfrm>
          <a:off x="6921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49702</xdr:rowOff>
    </xdr:from>
    <xdr:ext cx="599010" cy="259045"/>
    <xdr:sp macro="" textlink="">
      <xdr:nvSpPr>
        <xdr:cNvPr id="356" name="テキスト ボックス 355"/>
        <xdr:cNvSpPr txBox="1"/>
      </xdr:nvSpPr>
      <xdr:spPr>
        <a:xfrm>
          <a:off x="6672795" y="99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19469</xdr:rowOff>
    </xdr:from>
    <xdr:to>
      <xdr:col>55</xdr:col>
      <xdr:colOff>50800</xdr:colOff>
      <xdr:row>56</xdr:row>
      <xdr:rowOff>121069</xdr:rowOff>
    </xdr:to>
    <xdr:sp macro="" textlink="">
      <xdr:nvSpPr>
        <xdr:cNvPr id="362" name="楕円 361"/>
        <xdr:cNvSpPr/>
      </xdr:nvSpPr>
      <xdr:spPr>
        <a:xfrm>
          <a:off x="10426700" y="96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42346</xdr:rowOff>
    </xdr:from>
    <xdr:ext cx="599010" cy="259045"/>
    <xdr:sp macro="" textlink="">
      <xdr:nvSpPr>
        <xdr:cNvPr id="363" name="普通建設事業費該当値テキスト"/>
        <xdr:cNvSpPr txBox="1"/>
      </xdr:nvSpPr>
      <xdr:spPr>
        <a:xfrm>
          <a:off x="10528300" y="947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103050</xdr:rowOff>
    </xdr:from>
    <xdr:to>
      <xdr:col>50</xdr:col>
      <xdr:colOff>165100</xdr:colOff>
      <xdr:row>57</xdr:row>
      <xdr:rowOff>33200</xdr:rowOff>
    </xdr:to>
    <xdr:sp macro="" textlink="">
      <xdr:nvSpPr>
        <xdr:cNvPr id="364" name="楕円 363"/>
        <xdr:cNvSpPr/>
      </xdr:nvSpPr>
      <xdr:spPr>
        <a:xfrm>
          <a:off x="9588500" y="970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49727</xdr:rowOff>
    </xdr:from>
    <xdr:ext cx="599010" cy="259045"/>
    <xdr:sp macro="" textlink="">
      <xdr:nvSpPr>
        <xdr:cNvPr id="365" name="テキスト ボックス 364"/>
        <xdr:cNvSpPr txBox="1"/>
      </xdr:nvSpPr>
      <xdr:spPr>
        <a:xfrm>
          <a:off x="9339795" y="947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11661</xdr:rowOff>
    </xdr:from>
    <xdr:to>
      <xdr:col>46</xdr:col>
      <xdr:colOff>38100</xdr:colOff>
      <xdr:row>57</xdr:row>
      <xdr:rowOff>113261</xdr:rowOff>
    </xdr:to>
    <xdr:sp macro="" textlink="">
      <xdr:nvSpPr>
        <xdr:cNvPr id="366" name="楕円 365"/>
        <xdr:cNvSpPr/>
      </xdr:nvSpPr>
      <xdr:spPr>
        <a:xfrm>
          <a:off x="8699500" y="978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129788</xdr:rowOff>
    </xdr:from>
    <xdr:ext cx="599010" cy="259045"/>
    <xdr:sp macro="" textlink="">
      <xdr:nvSpPr>
        <xdr:cNvPr id="367" name="テキスト ボックス 366"/>
        <xdr:cNvSpPr txBox="1"/>
      </xdr:nvSpPr>
      <xdr:spPr>
        <a:xfrm>
          <a:off x="8450795" y="955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78915</xdr:rowOff>
    </xdr:from>
    <xdr:to>
      <xdr:col>41</xdr:col>
      <xdr:colOff>101600</xdr:colOff>
      <xdr:row>58</xdr:row>
      <xdr:rowOff>9065</xdr:rowOff>
    </xdr:to>
    <xdr:sp macro="" textlink="">
      <xdr:nvSpPr>
        <xdr:cNvPr id="368" name="楕円 367"/>
        <xdr:cNvSpPr/>
      </xdr:nvSpPr>
      <xdr:spPr>
        <a:xfrm>
          <a:off x="7810500" y="985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25592</xdr:rowOff>
    </xdr:from>
    <xdr:ext cx="599010" cy="259045"/>
    <xdr:sp macro="" textlink="">
      <xdr:nvSpPr>
        <xdr:cNvPr id="369" name="テキスト ボックス 368"/>
        <xdr:cNvSpPr txBox="1"/>
      </xdr:nvSpPr>
      <xdr:spPr>
        <a:xfrm>
          <a:off x="7561795" y="962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5045</xdr:rowOff>
    </xdr:from>
    <xdr:to>
      <xdr:col>36</xdr:col>
      <xdr:colOff>165100</xdr:colOff>
      <xdr:row>57</xdr:row>
      <xdr:rowOff>106645</xdr:rowOff>
    </xdr:to>
    <xdr:sp macro="" textlink="">
      <xdr:nvSpPr>
        <xdr:cNvPr id="370" name="楕円 369"/>
        <xdr:cNvSpPr/>
      </xdr:nvSpPr>
      <xdr:spPr>
        <a:xfrm>
          <a:off x="6921500" y="97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123172</xdr:rowOff>
    </xdr:from>
    <xdr:ext cx="599010" cy="259045"/>
    <xdr:sp macro="" textlink="">
      <xdr:nvSpPr>
        <xdr:cNvPr id="371" name="テキスト ボックス 370"/>
        <xdr:cNvSpPr txBox="1"/>
      </xdr:nvSpPr>
      <xdr:spPr>
        <a:xfrm>
          <a:off x="6672795" y="955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5" name="直線コネクタ 394"/>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398"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399" name="直線コネクタ 398"/>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118506</xdr:rowOff>
    </xdr:from>
    <xdr:to>
      <xdr:col>55</xdr:col>
      <xdr:colOff>0</xdr:colOff>
      <xdr:row>74</xdr:row>
      <xdr:rowOff>137201</xdr:rowOff>
    </xdr:to>
    <xdr:cxnSp macro="">
      <xdr:nvCxnSpPr>
        <xdr:cNvPr id="400" name="直線コネクタ 399"/>
        <xdr:cNvCxnSpPr/>
      </xdr:nvCxnSpPr>
      <xdr:spPr>
        <a:xfrm flipV="1">
          <a:off x="9639300" y="12634356"/>
          <a:ext cx="838200" cy="1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1" name="普通建設事業費 （ うち新規整備　）平均値テキスト"/>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2" name="フローチャート: 判断 401"/>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137201</xdr:rowOff>
    </xdr:from>
    <xdr:to>
      <xdr:col>50</xdr:col>
      <xdr:colOff>114300</xdr:colOff>
      <xdr:row>76</xdr:row>
      <xdr:rowOff>124372</xdr:rowOff>
    </xdr:to>
    <xdr:cxnSp macro="">
      <xdr:nvCxnSpPr>
        <xdr:cNvPr id="403" name="直線コネクタ 402"/>
        <xdr:cNvCxnSpPr/>
      </xdr:nvCxnSpPr>
      <xdr:spPr>
        <a:xfrm flipV="1">
          <a:off x="8750300" y="12824501"/>
          <a:ext cx="889000" cy="33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4" name="フローチャート: 判断 403"/>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5" name="テキスト ボックス 404"/>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124372</xdr:rowOff>
    </xdr:from>
    <xdr:to>
      <xdr:col>45</xdr:col>
      <xdr:colOff>177800</xdr:colOff>
      <xdr:row>78</xdr:row>
      <xdr:rowOff>49436</xdr:rowOff>
    </xdr:to>
    <xdr:cxnSp macro="">
      <xdr:nvCxnSpPr>
        <xdr:cNvPr id="406" name="直線コネクタ 405"/>
        <xdr:cNvCxnSpPr/>
      </xdr:nvCxnSpPr>
      <xdr:spPr>
        <a:xfrm flipV="1">
          <a:off x="7861300" y="13154572"/>
          <a:ext cx="889000" cy="26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07" name="フローチャート: 判断 406"/>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08" name="テキスト ボックス 407"/>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49436</xdr:rowOff>
    </xdr:from>
    <xdr:to>
      <xdr:col>41</xdr:col>
      <xdr:colOff>50800</xdr:colOff>
      <xdr:row>78</xdr:row>
      <xdr:rowOff>59568</xdr:rowOff>
    </xdr:to>
    <xdr:cxnSp macro="">
      <xdr:nvCxnSpPr>
        <xdr:cNvPr id="409" name="直線コネクタ 408"/>
        <xdr:cNvCxnSpPr/>
      </xdr:nvCxnSpPr>
      <xdr:spPr>
        <a:xfrm flipV="1">
          <a:off x="6972300" y="13422536"/>
          <a:ext cx="889000" cy="1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8493</xdr:rowOff>
    </xdr:from>
    <xdr:to>
      <xdr:col>41</xdr:col>
      <xdr:colOff>101600</xdr:colOff>
      <xdr:row>78</xdr:row>
      <xdr:rowOff>110093</xdr:rowOff>
    </xdr:to>
    <xdr:sp macro="" textlink="">
      <xdr:nvSpPr>
        <xdr:cNvPr id="410" name="フローチャート: 判断 409"/>
        <xdr:cNvSpPr/>
      </xdr:nvSpPr>
      <xdr:spPr>
        <a:xfrm>
          <a:off x="7810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101220</xdr:rowOff>
    </xdr:from>
    <xdr:ext cx="599010" cy="259045"/>
    <xdr:sp macro="" textlink="">
      <xdr:nvSpPr>
        <xdr:cNvPr id="411" name="テキスト ボックス 410"/>
        <xdr:cNvSpPr txBox="1"/>
      </xdr:nvSpPr>
      <xdr:spPr>
        <a:xfrm>
          <a:off x="7561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2" name="フローチャート: 判断 411"/>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3" name="テキスト ボックス 412"/>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67706</xdr:rowOff>
    </xdr:from>
    <xdr:to>
      <xdr:col>55</xdr:col>
      <xdr:colOff>50800</xdr:colOff>
      <xdr:row>73</xdr:row>
      <xdr:rowOff>169306</xdr:rowOff>
    </xdr:to>
    <xdr:sp macro="" textlink="">
      <xdr:nvSpPr>
        <xdr:cNvPr id="419" name="楕円 418"/>
        <xdr:cNvSpPr/>
      </xdr:nvSpPr>
      <xdr:spPr>
        <a:xfrm>
          <a:off x="10426700" y="1258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90583</xdr:rowOff>
    </xdr:from>
    <xdr:ext cx="599010" cy="259045"/>
    <xdr:sp macro="" textlink="">
      <xdr:nvSpPr>
        <xdr:cNvPr id="420" name="普通建設事業費 （ うち新規整備　）該当値テキスト"/>
        <xdr:cNvSpPr txBox="1"/>
      </xdr:nvSpPr>
      <xdr:spPr>
        <a:xfrm>
          <a:off x="10528300" y="1243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86401</xdr:rowOff>
    </xdr:from>
    <xdr:to>
      <xdr:col>50</xdr:col>
      <xdr:colOff>165100</xdr:colOff>
      <xdr:row>75</xdr:row>
      <xdr:rowOff>16551</xdr:rowOff>
    </xdr:to>
    <xdr:sp macro="" textlink="">
      <xdr:nvSpPr>
        <xdr:cNvPr id="421" name="楕円 420"/>
        <xdr:cNvSpPr/>
      </xdr:nvSpPr>
      <xdr:spPr>
        <a:xfrm>
          <a:off x="9588500" y="127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33078</xdr:rowOff>
    </xdr:from>
    <xdr:ext cx="599010" cy="259045"/>
    <xdr:sp macro="" textlink="">
      <xdr:nvSpPr>
        <xdr:cNvPr id="422" name="テキスト ボックス 421"/>
        <xdr:cNvSpPr txBox="1"/>
      </xdr:nvSpPr>
      <xdr:spPr>
        <a:xfrm>
          <a:off x="9339795" y="1254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73572</xdr:rowOff>
    </xdr:from>
    <xdr:to>
      <xdr:col>46</xdr:col>
      <xdr:colOff>38100</xdr:colOff>
      <xdr:row>77</xdr:row>
      <xdr:rowOff>3722</xdr:rowOff>
    </xdr:to>
    <xdr:sp macro="" textlink="">
      <xdr:nvSpPr>
        <xdr:cNvPr id="423" name="楕円 422"/>
        <xdr:cNvSpPr/>
      </xdr:nvSpPr>
      <xdr:spPr>
        <a:xfrm>
          <a:off x="8699500" y="131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20249</xdr:rowOff>
    </xdr:from>
    <xdr:ext cx="599010" cy="259045"/>
    <xdr:sp macro="" textlink="">
      <xdr:nvSpPr>
        <xdr:cNvPr id="424" name="テキスト ボックス 423"/>
        <xdr:cNvSpPr txBox="1"/>
      </xdr:nvSpPr>
      <xdr:spPr>
        <a:xfrm>
          <a:off x="8450795" y="1287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170086</xdr:rowOff>
    </xdr:from>
    <xdr:to>
      <xdr:col>41</xdr:col>
      <xdr:colOff>101600</xdr:colOff>
      <xdr:row>78</xdr:row>
      <xdr:rowOff>100236</xdr:rowOff>
    </xdr:to>
    <xdr:sp macro="" textlink="">
      <xdr:nvSpPr>
        <xdr:cNvPr id="425" name="楕円 424"/>
        <xdr:cNvSpPr/>
      </xdr:nvSpPr>
      <xdr:spPr>
        <a:xfrm>
          <a:off x="7810500" y="133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116763</xdr:rowOff>
    </xdr:from>
    <xdr:ext cx="599010" cy="259045"/>
    <xdr:sp macro="" textlink="">
      <xdr:nvSpPr>
        <xdr:cNvPr id="426" name="テキスト ボックス 425"/>
        <xdr:cNvSpPr txBox="1"/>
      </xdr:nvSpPr>
      <xdr:spPr>
        <a:xfrm>
          <a:off x="7561795" y="1314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8768</xdr:rowOff>
    </xdr:from>
    <xdr:to>
      <xdr:col>36</xdr:col>
      <xdr:colOff>165100</xdr:colOff>
      <xdr:row>78</xdr:row>
      <xdr:rowOff>110368</xdr:rowOff>
    </xdr:to>
    <xdr:sp macro="" textlink="">
      <xdr:nvSpPr>
        <xdr:cNvPr id="427" name="楕円 426"/>
        <xdr:cNvSpPr/>
      </xdr:nvSpPr>
      <xdr:spPr>
        <a:xfrm>
          <a:off x="6921500" y="1338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101495</xdr:rowOff>
    </xdr:from>
    <xdr:ext cx="599010" cy="259045"/>
    <xdr:sp macro="" textlink="">
      <xdr:nvSpPr>
        <xdr:cNvPr id="428" name="テキスト ボックス 427"/>
        <xdr:cNvSpPr txBox="1"/>
      </xdr:nvSpPr>
      <xdr:spPr>
        <a:xfrm>
          <a:off x="6672795" y="1347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0" name="直線コネクタ 449"/>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2" name="直線コネクタ 45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3"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4" name="直線コネクタ 453"/>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77580</xdr:rowOff>
    </xdr:from>
    <xdr:to>
      <xdr:col>55</xdr:col>
      <xdr:colOff>0</xdr:colOff>
      <xdr:row>98</xdr:row>
      <xdr:rowOff>87278</xdr:rowOff>
    </xdr:to>
    <xdr:cxnSp macro="">
      <xdr:nvCxnSpPr>
        <xdr:cNvPr id="455" name="直線コネクタ 454"/>
        <xdr:cNvCxnSpPr/>
      </xdr:nvCxnSpPr>
      <xdr:spPr>
        <a:xfrm flipV="1">
          <a:off x="9639300" y="16879680"/>
          <a:ext cx="838200" cy="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56"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57" name="フローチャート: 判断 456"/>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55333</xdr:rowOff>
    </xdr:from>
    <xdr:to>
      <xdr:col>50</xdr:col>
      <xdr:colOff>114300</xdr:colOff>
      <xdr:row>98</xdr:row>
      <xdr:rowOff>87278</xdr:rowOff>
    </xdr:to>
    <xdr:cxnSp macro="">
      <xdr:nvCxnSpPr>
        <xdr:cNvPr id="458" name="直線コネクタ 457"/>
        <xdr:cNvCxnSpPr/>
      </xdr:nvCxnSpPr>
      <xdr:spPr>
        <a:xfrm>
          <a:off x="8750300" y="16857433"/>
          <a:ext cx="889000" cy="3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59" name="フローチャート: 判断 458"/>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0" name="テキスト ボックス 459"/>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24777</xdr:rowOff>
    </xdr:from>
    <xdr:to>
      <xdr:col>45</xdr:col>
      <xdr:colOff>177800</xdr:colOff>
      <xdr:row>98</xdr:row>
      <xdr:rowOff>55333</xdr:rowOff>
    </xdr:to>
    <xdr:cxnSp macro="">
      <xdr:nvCxnSpPr>
        <xdr:cNvPr id="461" name="直線コネクタ 460"/>
        <xdr:cNvCxnSpPr/>
      </xdr:nvCxnSpPr>
      <xdr:spPr>
        <a:xfrm>
          <a:off x="7861300" y="16826877"/>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2" name="フローチャート: 判断 461"/>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3" name="テキスト ボックス 462"/>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139771</xdr:rowOff>
    </xdr:from>
    <xdr:to>
      <xdr:col>41</xdr:col>
      <xdr:colOff>50800</xdr:colOff>
      <xdr:row>98</xdr:row>
      <xdr:rowOff>24777</xdr:rowOff>
    </xdr:to>
    <xdr:cxnSp macro="">
      <xdr:nvCxnSpPr>
        <xdr:cNvPr id="464" name="直線コネクタ 463"/>
        <xdr:cNvCxnSpPr/>
      </xdr:nvCxnSpPr>
      <xdr:spPr>
        <a:xfrm>
          <a:off x="6972300" y="16770421"/>
          <a:ext cx="889000" cy="5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65" name="フローチャート: 判断 464"/>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66" name="テキスト ボックス 465"/>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67" name="フローチャート: 判断 466"/>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68" name="テキスト ボックス 467"/>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26780</xdr:rowOff>
    </xdr:from>
    <xdr:to>
      <xdr:col>55</xdr:col>
      <xdr:colOff>50800</xdr:colOff>
      <xdr:row>98</xdr:row>
      <xdr:rowOff>128380</xdr:rowOff>
    </xdr:to>
    <xdr:sp macro="" textlink="">
      <xdr:nvSpPr>
        <xdr:cNvPr id="474" name="楕円 473"/>
        <xdr:cNvSpPr/>
      </xdr:nvSpPr>
      <xdr:spPr>
        <a:xfrm>
          <a:off x="10426700" y="1682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3681</xdr:rowOff>
    </xdr:from>
    <xdr:ext cx="599010" cy="259045"/>
    <xdr:sp macro="" textlink="">
      <xdr:nvSpPr>
        <xdr:cNvPr id="475" name="普通建設事業費 （ うち更新整備　）該当値テキスト"/>
        <xdr:cNvSpPr txBox="1"/>
      </xdr:nvSpPr>
      <xdr:spPr>
        <a:xfrm>
          <a:off x="10528300" y="1680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36478</xdr:rowOff>
    </xdr:from>
    <xdr:to>
      <xdr:col>50</xdr:col>
      <xdr:colOff>165100</xdr:colOff>
      <xdr:row>98</xdr:row>
      <xdr:rowOff>138078</xdr:rowOff>
    </xdr:to>
    <xdr:sp macro="" textlink="">
      <xdr:nvSpPr>
        <xdr:cNvPr id="476" name="楕円 475"/>
        <xdr:cNvSpPr/>
      </xdr:nvSpPr>
      <xdr:spPr>
        <a:xfrm>
          <a:off x="9588500" y="1683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129205</xdr:rowOff>
    </xdr:from>
    <xdr:ext cx="599010" cy="259045"/>
    <xdr:sp macro="" textlink="">
      <xdr:nvSpPr>
        <xdr:cNvPr id="477" name="テキスト ボックス 476"/>
        <xdr:cNvSpPr txBox="1"/>
      </xdr:nvSpPr>
      <xdr:spPr>
        <a:xfrm>
          <a:off x="9339795" y="1693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4533</xdr:rowOff>
    </xdr:from>
    <xdr:to>
      <xdr:col>46</xdr:col>
      <xdr:colOff>38100</xdr:colOff>
      <xdr:row>98</xdr:row>
      <xdr:rowOff>106133</xdr:rowOff>
    </xdr:to>
    <xdr:sp macro="" textlink="">
      <xdr:nvSpPr>
        <xdr:cNvPr id="478" name="楕円 477"/>
        <xdr:cNvSpPr/>
      </xdr:nvSpPr>
      <xdr:spPr>
        <a:xfrm>
          <a:off x="8699500" y="1680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122660</xdr:rowOff>
    </xdr:from>
    <xdr:ext cx="599010" cy="259045"/>
    <xdr:sp macro="" textlink="">
      <xdr:nvSpPr>
        <xdr:cNvPr id="479" name="テキスト ボックス 478"/>
        <xdr:cNvSpPr txBox="1"/>
      </xdr:nvSpPr>
      <xdr:spPr>
        <a:xfrm>
          <a:off x="8450795" y="1658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145427</xdr:rowOff>
    </xdr:from>
    <xdr:to>
      <xdr:col>41</xdr:col>
      <xdr:colOff>101600</xdr:colOff>
      <xdr:row>98</xdr:row>
      <xdr:rowOff>75577</xdr:rowOff>
    </xdr:to>
    <xdr:sp macro="" textlink="">
      <xdr:nvSpPr>
        <xdr:cNvPr id="480" name="楕円 479"/>
        <xdr:cNvSpPr/>
      </xdr:nvSpPr>
      <xdr:spPr>
        <a:xfrm>
          <a:off x="7810500" y="167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92104</xdr:rowOff>
    </xdr:from>
    <xdr:ext cx="599010" cy="259045"/>
    <xdr:sp macro="" textlink="">
      <xdr:nvSpPr>
        <xdr:cNvPr id="481" name="テキスト ボックス 480"/>
        <xdr:cNvSpPr txBox="1"/>
      </xdr:nvSpPr>
      <xdr:spPr>
        <a:xfrm>
          <a:off x="7561795" y="1655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88971</xdr:rowOff>
    </xdr:from>
    <xdr:to>
      <xdr:col>36</xdr:col>
      <xdr:colOff>165100</xdr:colOff>
      <xdr:row>98</xdr:row>
      <xdr:rowOff>19121</xdr:rowOff>
    </xdr:to>
    <xdr:sp macro="" textlink="">
      <xdr:nvSpPr>
        <xdr:cNvPr id="482" name="楕円 481"/>
        <xdr:cNvSpPr/>
      </xdr:nvSpPr>
      <xdr:spPr>
        <a:xfrm>
          <a:off x="6921500" y="167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35648</xdr:rowOff>
    </xdr:from>
    <xdr:ext cx="599010" cy="259045"/>
    <xdr:sp macro="" textlink="">
      <xdr:nvSpPr>
        <xdr:cNvPr id="483" name="テキスト ボックス 482"/>
        <xdr:cNvSpPr txBox="1"/>
      </xdr:nvSpPr>
      <xdr:spPr>
        <a:xfrm>
          <a:off x="6672795" y="1649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7" name="テキスト ボックス 49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07" name="直線コネクタ 506"/>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0"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1" name="直線コネクタ 510"/>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20855</xdr:rowOff>
    </xdr:from>
    <xdr:to>
      <xdr:col>85</xdr:col>
      <xdr:colOff>127000</xdr:colOff>
      <xdr:row>39</xdr:row>
      <xdr:rowOff>44450</xdr:rowOff>
    </xdr:to>
    <xdr:cxnSp macro="">
      <xdr:nvCxnSpPr>
        <xdr:cNvPr id="512" name="直線コネクタ 511"/>
        <xdr:cNvCxnSpPr/>
      </xdr:nvCxnSpPr>
      <xdr:spPr>
        <a:xfrm>
          <a:off x="15481300" y="6707405"/>
          <a:ext cx="8382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3"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4" name="フローチャート: 判断 513"/>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20622</xdr:rowOff>
    </xdr:from>
    <xdr:to>
      <xdr:col>81</xdr:col>
      <xdr:colOff>50800</xdr:colOff>
      <xdr:row>39</xdr:row>
      <xdr:rowOff>20855</xdr:rowOff>
    </xdr:to>
    <xdr:cxnSp macro="">
      <xdr:nvCxnSpPr>
        <xdr:cNvPr id="515" name="直線コネクタ 514"/>
        <xdr:cNvCxnSpPr/>
      </xdr:nvCxnSpPr>
      <xdr:spPr>
        <a:xfrm>
          <a:off x="14592300" y="6707172"/>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16" name="フローチャート: 判断 515"/>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17" name="テキスト ボックス 516"/>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20622</xdr:rowOff>
    </xdr:from>
    <xdr:to>
      <xdr:col>76</xdr:col>
      <xdr:colOff>114300</xdr:colOff>
      <xdr:row>39</xdr:row>
      <xdr:rowOff>41520</xdr:rowOff>
    </xdr:to>
    <xdr:cxnSp macro="">
      <xdr:nvCxnSpPr>
        <xdr:cNvPr id="518" name="直線コネクタ 517"/>
        <xdr:cNvCxnSpPr/>
      </xdr:nvCxnSpPr>
      <xdr:spPr>
        <a:xfrm flipV="1">
          <a:off x="13703300" y="6707172"/>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19" name="フローチャート: 判断 518"/>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0" name="テキスト ボックス 519"/>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153591</xdr:rowOff>
    </xdr:from>
    <xdr:to>
      <xdr:col>71</xdr:col>
      <xdr:colOff>177800</xdr:colOff>
      <xdr:row>39</xdr:row>
      <xdr:rowOff>41520</xdr:rowOff>
    </xdr:to>
    <xdr:cxnSp macro="">
      <xdr:nvCxnSpPr>
        <xdr:cNvPr id="521" name="直線コネクタ 520"/>
        <xdr:cNvCxnSpPr/>
      </xdr:nvCxnSpPr>
      <xdr:spPr>
        <a:xfrm>
          <a:off x="12814300" y="6668691"/>
          <a:ext cx="889000" cy="5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100798</xdr:rowOff>
    </xdr:from>
    <xdr:to>
      <xdr:col>72</xdr:col>
      <xdr:colOff>38100</xdr:colOff>
      <xdr:row>39</xdr:row>
      <xdr:rowOff>30948</xdr:rowOff>
    </xdr:to>
    <xdr:sp macro="" textlink="">
      <xdr:nvSpPr>
        <xdr:cNvPr id="522" name="フローチャート: 判断 521"/>
        <xdr:cNvSpPr/>
      </xdr:nvSpPr>
      <xdr:spPr>
        <a:xfrm>
          <a:off x="13652500" y="66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47475</xdr:rowOff>
    </xdr:from>
    <xdr:ext cx="534377" cy="259045"/>
    <xdr:sp macro="" textlink="">
      <xdr:nvSpPr>
        <xdr:cNvPr id="523" name="テキスト ボックス 522"/>
        <xdr:cNvSpPr txBox="1"/>
      </xdr:nvSpPr>
      <xdr:spPr>
        <a:xfrm>
          <a:off x="13436111" y="639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110857</xdr:rowOff>
    </xdr:from>
    <xdr:to>
      <xdr:col>67</xdr:col>
      <xdr:colOff>101600</xdr:colOff>
      <xdr:row>39</xdr:row>
      <xdr:rowOff>41007</xdr:rowOff>
    </xdr:to>
    <xdr:sp macro="" textlink="">
      <xdr:nvSpPr>
        <xdr:cNvPr id="524" name="フローチャート: 判断 523"/>
        <xdr:cNvSpPr/>
      </xdr:nvSpPr>
      <xdr:spPr>
        <a:xfrm>
          <a:off x="12763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32134</xdr:rowOff>
    </xdr:from>
    <xdr:ext cx="534377" cy="259045"/>
    <xdr:sp macro="" textlink="">
      <xdr:nvSpPr>
        <xdr:cNvPr id="525" name="テキスト ボックス 524"/>
        <xdr:cNvSpPr txBox="1"/>
      </xdr:nvSpPr>
      <xdr:spPr>
        <a:xfrm>
          <a:off x="12547111" y="671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1" name="楕円 53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141505</xdr:rowOff>
    </xdr:from>
    <xdr:to>
      <xdr:col>81</xdr:col>
      <xdr:colOff>101600</xdr:colOff>
      <xdr:row>39</xdr:row>
      <xdr:rowOff>71655</xdr:rowOff>
    </xdr:to>
    <xdr:sp macro="" textlink="">
      <xdr:nvSpPr>
        <xdr:cNvPr id="533" name="楕円 532"/>
        <xdr:cNvSpPr/>
      </xdr:nvSpPr>
      <xdr:spPr>
        <a:xfrm>
          <a:off x="15430500" y="66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62782</xdr:rowOff>
    </xdr:from>
    <xdr:ext cx="469744" cy="259045"/>
    <xdr:sp macro="" textlink="">
      <xdr:nvSpPr>
        <xdr:cNvPr id="534" name="テキスト ボックス 533"/>
        <xdr:cNvSpPr txBox="1"/>
      </xdr:nvSpPr>
      <xdr:spPr>
        <a:xfrm>
          <a:off x="15246428" y="674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141272</xdr:rowOff>
    </xdr:from>
    <xdr:to>
      <xdr:col>76</xdr:col>
      <xdr:colOff>165100</xdr:colOff>
      <xdr:row>39</xdr:row>
      <xdr:rowOff>71422</xdr:rowOff>
    </xdr:to>
    <xdr:sp macro="" textlink="">
      <xdr:nvSpPr>
        <xdr:cNvPr id="535" name="楕円 534"/>
        <xdr:cNvSpPr/>
      </xdr:nvSpPr>
      <xdr:spPr>
        <a:xfrm>
          <a:off x="14541500" y="665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62549</xdr:rowOff>
    </xdr:from>
    <xdr:ext cx="469744" cy="259045"/>
    <xdr:sp macro="" textlink="">
      <xdr:nvSpPr>
        <xdr:cNvPr id="536" name="テキスト ボックス 535"/>
        <xdr:cNvSpPr txBox="1"/>
      </xdr:nvSpPr>
      <xdr:spPr>
        <a:xfrm>
          <a:off x="14357428" y="674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162170</xdr:rowOff>
    </xdr:from>
    <xdr:to>
      <xdr:col>72</xdr:col>
      <xdr:colOff>38100</xdr:colOff>
      <xdr:row>39</xdr:row>
      <xdr:rowOff>92320</xdr:rowOff>
    </xdr:to>
    <xdr:sp macro="" textlink="">
      <xdr:nvSpPr>
        <xdr:cNvPr id="537" name="楕円 536"/>
        <xdr:cNvSpPr/>
      </xdr:nvSpPr>
      <xdr:spPr>
        <a:xfrm>
          <a:off x="13652500" y="66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83447</xdr:rowOff>
    </xdr:from>
    <xdr:ext cx="378565" cy="259045"/>
    <xdr:sp macro="" textlink="">
      <xdr:nvSpPr>
        <xdr:cNvPr id="538" name="テキスト ボックス 537"/>
        <xdr:cNvSpPr txBox="1"/>
      </xdr:nvSpPr>
      <xdr:spPr>
        <a:xfrm>
          <a:off x="13514017" y="6769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102791</xdr:rowOff>
    </xdr:from>
    <xdr:to>
      <xdr:col>67</xdr:col>
      <xdr:colOff>101600</xdr:colOff>
      <xdr:row>39</xdr:row>
      <xdr:rowOff>32941</xdr:rowOff>
    </xdr:to>
    <xdr:sp macro="" textlink="">
      <xdr:nvSpPr>
        <xdr:cNvPr id="539" name="楕円 538"/>
        <xdr:cNvSpPr/>
      </xdr:nvSpPr>
      <xdr:spPr>
        <a:xfrm>
          <a:off x="12763500" y="66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49468</xdr:rowOff>
    </xdr:from>
    <xdr:ext cx="534377" cy="259045"/>
    <xdr:sp macro="" textlink="">
      <xdr:nvSpPr>
        <xdr:cNvPr id="540" name="テキスト ボックス 539"/>
        <xdr:cNvSpPr txBox="1"/>
      </xdr:nvSpPr>
      <xdr:spPr>
        <a:xfrm>
          <a:off x="12547111" y="639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4" name="テキスト ボックス 553"/>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6" name="テキスト ボックス 555"/>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8" name="テキスト ボックス 557"/>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2" name="直線コネクタ 561"/>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3"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4" name="直線コネクタ 563"/>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5"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66" name="直線コネクタ 565"/>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7" name="直線コネクタ 566"/>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8"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9" name="フローチャート: 判断 568"/>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0" name="直線コネクタ 569"/>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1" name="フローチャート: 判断 570"/>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2" name="テキスト ボックス 571"/>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3" name="直線コネクタ 572"/>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4" name="フローチャート: 判断 573"/>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5" name="テキスト ボックス 574"/>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6" name="直線コネクタ 575"/>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7" name="フローチャート: 判断 576"/>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8" name="テキスト ボックス 577"/>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9" name="フローチャート: 判断 578"/>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0" name="テキスト ボックス 579"/>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楕円 585"/>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7"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8" name="楕円 587"/>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9" name="テキスト ボックス 588"/>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0" name="楕円 589"/>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1" name="テキスト ボックス 59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2" name="楕円 591"/>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3" name="テキスト ボックス 592"/>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4" name="楕円 593"/>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5" name="テキスト ボックス 594"/>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7" name="テキスト ボックス 61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19" name="直線コネクタ 618"/>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0"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1" name="直線コネクタ 620"/>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2"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3" name="直線コネクタ 622"/>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49281</xdr:rowOff>
    </xdr:from>
    <xdr:to>
      <xdr:col>85</xdr:col>
      <xdr:colOff>127000</xdr:colOff>
      <xdr:row>74</xdr:row>
      <xdr:rowOff>56154</xdr:rowOff>
    </xdr:to>
    <xdr:cxnSp macro="">
      <xdr:nvCxnSpPr>
        <xdr:cNvPr id="624" name="直線コネクタ 623"/>
        <xdr:cNvCxnSpPr/>
      </xdr:nvCxnSpPr>
      <xdr:spPr>
        <a:xfrm>
          <a:off x="15481300" y="12736581"/>
          <a:ext cx="83820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5"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26" name="フローチャート: 判断 625"/>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49281</xdr:rowOff>
    </xdr:from>
    <xdr:to>
      <xdr:col>81</xdr:col>
      <xdr:colOff>50800</xdr:colOff>
      <xdr:row>74</xdr:row>
      <xdr:rowOff>124955</xdr:rowOff>
    </xdr:to>
    <xdr:cxnSp macro="">
      <xdr:nvCxnSpPr>
        <xdr:cNvPr id="627" name="直線コネクタ 626"/>
        <xdr:cNvCxnSpPr/>
      </xdr:nvCxnSpPr>
      <xdr:spPr>
        <a:xfrm flipV="1">
          <a:off x="14592300" y="12736581"/>
          <a:ext cx="889000" cy="7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28" name="フローチャート: 判断 627"/>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29" name="テキスト ボックス 628"/>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124955</xdr:rowOff>
    </xdr:from>
    <xdr:to>
      <xdr:col>76</xdr:col>
      <xdr:colOff>114300</xdr:colOff>
      <xdr:row>75</xdr:row>
      <xdr:rowOff>3123</xdr:rowOff>
    </xdr:to>
    <xdr:cxnSp macro="">
      <xdr:nvCxnSpPr>
        <xdr:cNvPr id="630" name="直線コネクタ 629"/>
        <xdr:cNvCxnSpPr/>
      </xdr:nvCxnSpPr>
      <xdr:spPr>
        <a:xfrm flipV="1">
          <a:off x="13703300" y="12812255"/>
          <a:ext cx="889000" cy="4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1" name="フローチャート: 判断 630"/>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2" name="テキスト ボックス 631"/>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3123</xdr:rowOff>
    </xdr:from>
    <xdr:to>
      <xdr:col>71</xdr:col>
      <xdr:colOff>177800</xdr:colOff>
      <xdr:row>75</xdr:row>
      <xdr:rowOff>90511</xdr:rowOff>
    </xdr:to>
    <xdr:cxnSp macro="">
      <xdr:nvCxnSpPr>
        <xdr:cNvPr id="633" name="直線コネクタ 632"/>
        <xdr:cNvCxnSpPr/>
      </xdr:nvCxnSpPr>
      <xdr:spPr>
        <a:xfrm flipV="1">
          <a:off x="12814300" y="12861873"/>
          <a:ext cx="889000" cy="8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4" name="フローチャート: 判断 633"/>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5" name="テキスト ボックス 634"/>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6" name="フローチャート: 判断 635"/>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7" name="テキスト ボックス 636"/>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5354</xdr:rowOff>
    </xdr:from>
    <xdr:to>
      <xdr:col>85</xdr:col>
      <xdr:colOff>177800</xdr:colOff>
      <xdr:row>74</xdr:row>
      <xdr:rowOff>106954</xdr:rowOff>
    </xdr:to>
    <xdr:sp macro="" textlink="">
      <xdr:nvSpPr>
        <xdr:cNvPr id="643" name="楕円 642"/>
        <xdr:cNvSpPr/>
      </xdr:nvSpPr>
      <xdr:spPr>
        <a:xfrm>
          <a:off x="16268700" y="1269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28231</xdr:rowOff>
    </xdr:from>
    <xdr:ext cx="599010" cy="259045"/>
    <xdr:sp macro="" textlink="">
      <xdr:nvSpPr>
        <xdr:cNvPr id="644" name="公債費該当値テキスト"/>
        <xdr:cNvSpPr txBox="1"/>
      </xdr:nvSpPr>
      <xdr:spPr>
        <a:xfrm>
          <a:off x="16370300" y="1254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169931</xdr:rowOff>
    </xdr:from>
    <xdr:to>
      <xdr:col>81</xdr:col>
      <xdr:colOff>101600</xdr:colOff>
      <xdr:row>74</xdr:row>
      <xdr:rowOff>100081</xdr:rowOff>
    </xdr:to>
    <xdr:sp macro="" textlink="">
      <xdr:nvSpPr>
        <xdr:cNvPr id="645" name="楕円 644"/>
        <xdr:cNvSpPr/>
      </xdr:nvSpPr>
      <xdr:spPr>
        <a:xfrm>
          <a:off x="15430500" y="126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116608</xdr:rowOff>
    </xdr:from>
    <xdr:ext cx="599010" cy="259045"/>
    <xdr:sp macro="" textlink="">
      <xdr:nvSpPr>
        <xdr:cNvPr id="646" name="テキスト ボックス 645"/>
        <xdr:cNvSpPr txBox="1"/>
      </xdr:nvSpPr>
      <xdr:spPr>
        <a:xfrm>
          <a:off x="15181795" y="1246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74155</xdr:rowOff>
    </xdr:from>
    <xdr:to>
      <xdr:col>76</xdr:col>
      <xdr:colOff>165100</xdr:colOff>
      <xdr:row>75</xdr:row>
      <xdr:rowOff>4305</xdr:rowOff>
    </xdr:to>
    <xdr:sp macro="" textlink="">
      <xdr:nvSpPr>
        <xdr:cNvPr id="647" name="楕円 646"/>
        <xdr:cNvSpPr/>
      </xdr:nvSpPr>
      <xdr:spPr>
        <a:xfrm>
          <a:off x="14541500" y="127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20832</xdr:rowOff>
    </xdr:from>
    <xdr:ext cx="599010" cy="259045"/>
    <xdr:sp macro="" textlink="">
      <xdr:nvSpPr>
        <xdr:cNvPr id="648" name="テキスト ボックス 647"/>
        <xdr:cNvSpPr txBox="1"/>
      </xdr:nvSpPr>
      <xdr:spPr>
        <a:xfrm>
          <a:off x="14292795" y="1253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123773</xdr:rowOff>
    </xdr:from>
    <xdr:to>
      <xdr:col>72</xdr:col>
      <xdr:colOff>38100</xdr:colOff>
      <xdr:row>75</xdr:row>
      <xdr:rowOff>53923</xdr:rowOff>
    </xdr:to>
    <xdr:sp macro="" textlink="">
      <xdr:nvSpPr>
        <xdr:cNvPr id="649" name="楕円 648"/>
        <xdr:cNvSpPr/>
      </xdr:nvSpPr>
      <xdr:spPr>
        <a:xfrm>
          <a:off x="13652500" y="128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70450</xdr:rowOff>
    </xdr:from>
    <xdr:ext cx="599010" cy="259045"/>
    <xdr:sp macro="" textlink="">
      <xdr:nvSpPr>
        <xdr:cNvPr id="650" name="テキスト ボックス 649"/>
        <xdr:cNvSpPr txBox="1"/>
      </xdr:nvSpPr>
      <xdr:spPr>
        <a:xfrm>
          <a:off x="13403795" y="1258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39711</xdr:rowOff>
    </xdr:from>
    <xdr:to>
      <xdr:col>67</xdr:col>
      <xdr:colOff>101600</xdr:colOff>
      <xdr:row>75</xdr:row>
      <xdr:rowOff>141311</xdr:rowOff>
    </xdr:to>
    <xdr:sp macro="" textlink="">
      <xdr:nvSpPr>
        <xdr:cNvPr id="651" name="楕円 650"/>
        <xdr:cNvSpPr/>
      </xdr:nvSpPr>
      <xdr:spPr>
        <a:xfrm>
          <a:off x="12763500" y="128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157838</xdr:rowOff>
    </xdr:from>
    <xdr:ext cx="599010" cy="259045"/>
    <xdr:sp macro="" textlink="">
      <xdr:nvSpPr>
        <xdr:cNvPr id="652" name="テキスト ボックス 651"/>
        <xdr:cNvSpPr txBox="1"/>
      </xdr:nvSpPr>
      <xdr:spPr>
        <a:xfrm>
          <a:off x="12514795" y="1267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6" name="テキスト ボックス 66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8" name="テキスト ボックス 66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0" name="テキスト ボックス 66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2" name="テキスト ボックス 671"/>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4" name="テキスト ボックス 67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78" name="直線コネクタ 677"/>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79"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0" name="直線コネクタ 679"/>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1"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2" name="直線コネクタ 681"/>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86988</xdr:rowOff>
    </xdr:from>
    <xdr:to>
      <xdr:col>85</xdr:col>
      <xdr:colOff>127000</xdr:colOff>
      <xdr:row>99</xdr:row>
      <xdr:rowOff>93461</xdr:rowOff>
    </xdr:to>
    <xdr:cxnSp macro="">
      <xdr:nvCxnSpPr>
        <xdr:cNvPr id="683" name="直線コネクタ 682"/>
        <xdr:cNvCxnSpPr/>
      </xdr:nvCxnSpPr>
      <xdr:spPr>
        <a:xfrm flipV="1">
          <a:off x="15481300" y="17060538"/>
          <a:ext cx="8382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4"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5" name="フローチャート: 判断 684"/>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93461</xdr:rowOff>
    </xdr:from>
    <xdr:to>
      <xdr:col>81</xdr:col>
      <xdr:colOff>50800</xdr:colOff>
      <xdr:row>99</xdr:row>
      <xdr:rowOff>93938</xdr:rowOff>
    </xdr:to>
    <xdr:cxnSp macro="">
      <xdr:nvCxnSpPr>
        <xdr:cNvPr id="686" name="直線コネクタ 685"/>
        <xdr:cNvCxnSpPr/>
      </xdr:nvCxnSpPr>
      <xdr:spPr>
        <a:xfrm flipV="1">
          <a:off x="14592300" y="17067011"/>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87" name="フローチャート: 判断 686"/>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88" name="テキスト ボックス 687"/>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164739</xdr:rowOff>
    </xdr:from>
    <xdr:to>
      <xdr:col>76</xdr:col>
      <xdr:colOff>114300</xdr:colOff>
      <xdr:row>99</xdr:row>
      <xdr:rowOff>93938</xdr:rowOff>
    </xdr:to>
    <xdr:cxnSp macro="">
      <xdr:nvCxnSpPr>
        <xdr:cNvPr id="689" name="直線コネクタ 688"/>
        <xdr:cNvCxnSpPr/>
      </xdr:nvCxnSpPr>
      <xdr:spPr>
        <a:xfrm>
          <a:off x="13703300" y="16966839"/>
          <a:ext cx="889000" cy="10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0" name="フローチャート: 判断 689"/>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1" name="テキスト ボックス 690"/>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164739</xdr:rowOff>
    </xdr:from>
    <xdr:to>
      <xdr:col>71</xdr:col>
      <xdr:colOff>177800</xdr:colOff>
      <xdr:row>99</xdr:row>
      <xdr:rowOff>91825</xdr:rowOff>
    </xdr:to>
    <xdr:cxnSp macro="">
      <xdr:nvCxnSpPr>
        <xdr:cNvPr id="692" name="直線コネクタ 691"/>
        <xdr:cNvCxnSpPr/>
      </xdr:nvCxnSpPr>
      <xdr:spPr>
        <a:xfrm flipV="1">
          <a:off x="12814300" y="16966839"/>
          <a:ext cx="889000" cy="9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37782</xdr:rowOff>
    </xdr:from>
    <xdr:to>
      <xdr:col>72</xdr:col>
      <xdr:colOff>38100</xdr:colOff>
      <xdr:row>98</xdr:row>
      <xdr:rowOff>139382</xdr:rowOff>
    </xdr:to>
    <xdr:sp macro="" textlink="">
      <xdr:nvSpPr>
        <xdr:cNvPr id="693" name="フローチャート: 判断 692"/>
        <xdr:cNvSpPr/>
      </xdr:nvSpPr>
      <xdr:spPr>
        <a:xfrm>
          <a:off x="13652500" y="1683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155909</xdr:rowOff>
    </xdr:from>
    <xdr:ext cx="599010" cy="259045"/>
    <xdr:sp macro="" textlink="">
      <xdr:nvSpPr>
        <xdr:cNvPr id="694" name="テキスト ボックス 693"/>
        <xdr:cNvSpPr txBox="1"/>
      </xdr:nvSpPr>
      <xdr:spPr>
        <a:xfrm>
          <a:off x="13403795" y="1661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155963</xdr:rowOff>
    </xdr:from>
    <xdr:to>
      <xdr:col>67</xdr:col>
      <xdr:colOff>101600</xdr:colOff>
      <xdr:row>99</xdr:row>
      <xdr:rowOff>86113</xdr:rowOff>
    </xdr:to>
    <xdr:sp macro="" textlink="">
      <xdr:nvSpPr>
        <xdr:cNvPr id="695" name="フローチャート: 判断 694"/>
        <xdr:cNvSpPr/>
      </xdr:nvSpPr>
      <xdr:spPr>
        <a:xfrm>
          <a:off x="12763500" y="1695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102640</xdr:rowOff>
    </xdr:from>
    <xdr:ext cx="534377" cy="259045"/>
    <xdr:sp macro="" textlink="">
      <xdr:nvSpPr>
        <xdr:cNvPr id="696" name="テキスト ボックス 695"/>
        <xdr:cNvSpPr txBox="1"/>
      </xdr:nvSpPr>
      <xdr:spPr>
        <a:xfrm>
          <a:off x="12547111" y="1673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36188</xdr:rowOff>
    </xdr:from>
    <xdr:to>
      <xdr:col>85</xdr:col>
      <xdr:colOff>177800</xdr:colOff>
      <xdr:row>99</xdr:row>
      <xdr:rowOff>137788</xdr:rowOff>
    </xdr:to>
    <xdr:sp macro="" textlink="">
      <xdr:nvSpPr>
        <xdr:cNvPr id="702" name="楕円 701"/>
        <xdr:cNvSpPr/>
      </xdr:nvSpPr>
      <xdr:spPr>
        <a:xfrm>
          <a:off x="16268700" y="170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122565</xdr:rowOff>
    </xdr:from>
    <xdr:ext cx="534377" cy="259045"/>
    <xdr:sp macro="" textlink="">
      <xdr:nvSpPr>
        <xdr:cNvPr id="703" name="積立金該当値テキスト"/>
        <xdr:cNvSpPr txBox="1"/>
      </xdr:nvSpPr>
      <xdr:spPr>
        <a:xfrm>
          <a:off x="16370300" y="1692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42661</xdr:rowOff>
    </xdr:from>
    <xdr:to>
      <xdr:col>81</xdr:col>
      <xdr:colOff>101600</xdr:colOff>
      <xdr:row>99</xdr:row>
      <xdr:rowOff>144261</xdr:rowOff>
    </xdr:to>
    <xdr:sp macro="" textlink="">
      <xdr:nvSpPr>
        <xdr:cNvPr id="704" name="楕円 703"/>
        <xdr:cNvSpPr/>
      </xdr:nvSpPr>
      <xdr:spPr>
        <a:xfrm>
          <a:off x="15430500" y="1701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135388</xdr:rowOff>
    </xdr:from>
    <xdr:ext cx="469744" cy="259045"/>
    <xdr:sp macro="" textlink="">
      <xdr:nvSpPr>
        <xdr:cNvPr id="705" name="テキスト ボックス 704"/>
        <xdr:cNvSpPr txBox="1"/>
      </xdr:nvSpPr>
      <xdr:spPr>
        <a:xfrm>
          <a:off x="15246428" y="1710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43138</xdr:rowOff>
    </xdr:from>
    <xdr:to>
      <xdr:col>76</xdr:col>
      <xdr:colOff>165100</xdr:colOff>
      <xdr:row>99</xdr:row>
      <xdr:rowOff>144738</xdr:rowOff>
    </xdr:to>
    <xdr:sp macro="" textlink="">
      <xdr:nvSpPr>
        <xdr:cNvPr id="706" name="楕円 705"/>
        <xdr:cNvSpPr/>
      </xdr:nvSpPr>
      <xdr:spPr>
        <a:xfrm>
          <a:off x="14541500" y="170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135865</xdr:rowOff>
    </xdr:from>
    <xdr:ext cx="469744" cy="259045"/>
    <xdr:sp macro="" textlink="">
      <xdr:nvSpPr>
        <xdr:cNvPr id="707" name="テキスト ボックス 706"/>
        <xdr:cNvSpPr txBox="1"/>
      </xdr:nvSpPr>
      <xdr:spPr>
        <a:xfrm>
          <a:off x="14357428" y="1710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113939</xdr:rowOff>
    </xdr:from>
    <xdr:to>
      <xdr:col>72</xdr:col>
      <xdr:colOff>38100</xdr:colOff>
      <xdr:row>99</xdr:row>
      <xdr:rowOff>44089</xdr:rowOff>
    </xdr:to>
    <xdr:sp macro="" textlink="">
      <xdr:nvSpPr>
        <xdr:cNvPr id="708" name="楕円 707"/>
        <xdr:cNvSpPr/>
      </xdr:nvSpPr>
      <xdr:spPr>
        <a:xfrm>
          <a:off x="13652500" y="1691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35216</xdr:rowOff>
    </xdr:from>
    <xdr:ext cx="534377" cy="259045"/>
    <xdr:sp macro="" textlink="">
      <xdr:nvSpPr>
        <xdr:cNvPr id="709" name="テキスト ボックス 708"/>
        <xdr:cNvSpPr txBox="1"/>
      </xdr:nvSpPr>
      <xdr:spPr>
        <a:xfrm>
          <a:off x="13436111" y="1700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41025</xdr:rowOff>
    </xdr:from>
    <xdr:to>
      <xdr:col>67</xdr:col>
      <xdr:colOff>101600</xdr:colOff>
      <xdr:row>99</xdr:row>
      <xdr:rowOff>142625</xdr:rowOff>
    </xdr:to>
    <xdr:sp macro="" textlink="">
      <xdr:nvSpPr>
        <xdr:cNvPr id="710" name="楕円 709"/>
        <xdr:cNvSpPr/>
      </xdr:nvSpPr>
      <xdr:spPr>
        <a:xfrm>
          <a:off x="12763500" y="170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133752</xdr:rowOff>
    </xdr:from>
    <xdr:ext cx="469744" cy="259045"/>
    <xdr:sp macro="" textlink="">
      <xdr:nvSpPr>
        <xdr:cNvPr id="711" name="テキスト ボックス 710"/>
        <xdr:cNvSpPr txBox="1"/>
      </xdr:nvSpPr>
      <xdr:spPr>
        <a:xfrm>
          <a:off x="12579428" y="1710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5" name="直線コネクタ 734"/>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36"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38"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39" name="直線コネクタ 738"/>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1"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2" name="フローチャート: 判断 741"/>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4" name="フローチャート: 判断 743"/>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5" name="テキスト ボックス 744"/>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47" name="フローチャート: 判断 746"/>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48" name="テキスト ボックス 747"/>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143726</xdr:rowOff>
    </xdr:from>
    <xdr:to>
      <xdr:col>102</xdr:col>
      <xdr:colOff>165100</xdr:colOff>
      <xdr:row>39</xdr:row>
      <xdr:rowOff>73876</xdr:rowOff>
    </xdr:to>
    <xdr:sp macro="" textlink="">
      <xdr:nvSpPr>
        <xdr:cNvPr id="750" name="フローチャート: 判断 749"/>
        <xdr:cNvSpPr/>
      </xdr:nvSpPr>
      <xdr:spPr>
        <a:xfrm>
          <a:off x="19494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90403</xdr:rowOff>
    </xdr:from>
    <xdr:ext cx="469744" cy="259045"/>
    <xdr:sp macro="" textlink="">
      <xdr:nvSpPr>
        <xdr:cNvPr id="751" name="テキスト ボックス 750"/>
        <xdr:cNvSpPr txBox="1"/>
      </xdr:nvSpPr>
      <xdr:spPr>
        <a:xfrm>
          <a:off x="19310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157918</xdr:rowOff>
    </xdr:from>
    <xdr:to>
      <xdr:col>98</xdr:col>
      <xdr:colOff>38100</xdr:colOff>
      <xdr:row>39</xdr:row>
      <xdr:rowOff>88068</xdr:rowOff>
    </xdr:to>
    <xdr:sp macro="" textlink="">
      <xdr:nvSpPr>
        <xdr:cNvPr id="752" name="フローチャート: 判断 751"/>
        <xdr:cNvSpPr/>
      </xdr:nvSpPr>
      <xdr:spPr>
        <a:xfrm>
          <a:off x="18605500" y="66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104595</xdr:rowOff>
    </xdr:from>
    <xdr:ext cx="378565" cy="259045"/>
    <xdr:sp macro="" textlink="">
      <xdr:nvSpPr>
        <xdr:cNvPr id="753" name="テキスト ボックス 752"/>
        <xdr:cNvSpPr txBox="1"/>
      </xdr:nvSpPr>
      <xdr:spPr>
        <a:xfrm>
          <a:off x="18467017" y="6448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0"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2" name="直線コネクタ 791"/>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5"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796" name="直線コネクタ 795"/>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45345</xdr:rowOff>
    </xdr:from>
    <xdr:to>
      <xdr:col>116</xdr:col>
      <xdr:colOff>63500</xdr:colOff>
      <xdr:row>57</xdr:row>
      <xdr:rowOff>46260</xdr:rowOff>
    </xdr:to>
    <xdr:cxnSp macro="">
      <xdr:nvCxnSpPr>
        <xdr:cNvPr id="797" name="直線コネクタ 796"/>
        <xdr:cNvCxnSpPr/>
      </xdr:nvCxnSpPr>
      <xdr:spPr>
        <a:xfrm flipV="1">
          <a:off x="21323300" y="981799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798" name="貸付金平均値テキスト"/>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799" name="フローチャート: 判断 798"/>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139624</xdr:rowOff>
    </xdr:from>
    <xdr:to>
      <xdr:col>111</xdr:col>
      <xdr:colOff>177800</xdr:colOff>
      <xdr:row>57</xdr:row>
      <xdr:rowOff>46260</xdr:rowOff>
    </xdr:to>
    <xdr:cxnSp macro="">
      <xdr:nvCxnSpPr>
        <xdr:cNvPr id="800" name="直線コネクタ 799"/>
        <xdr:cNvCxnSpPr/>
      </xdr:nvCxnSpPr>
      <xdr:spPr>
        <a:xfrm>
          <a:off x="20434300" y="9740824"/>
          <a:ext cx="889000" cy="7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1" name="フローチャート: 判断 800"/>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2" name="テキスト ボックス 801"/>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139624</xdr:rowOff>
    </xdr:from>
    <xdr:to>
      <xdr:col>107</xdr:col>
      <xdr:colOff>50800</xdr:colOff>
      <xdr:row>57</xdr:row>
      <xdr:rowOff>139738</xdr:rowOff>
    </xdr:to>
    <xdr:cxnSp macro="">
      <xdr:nvCxnSpPr>
        <xdr:cNvPr id="803" name="直線コネクタ 802"/>
        <xdr:cNvCxnSpPr/>
      </xdr:nvCxnSpPr>
      <xdr:spPr>
        <a:xfrm flipV="1">
          <a:off x="19545300" y="9740824"/>
          <a:ext cx="889000" cy="17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4" name="フローチャート: 判断 803"/>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5" name="テキスト ボックス 804"/>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138214</xdr:rowOff>
    </xdr:from>
    <xdr:to>
      <xdr:col>102</xdr:col>
      <xdr:colOff>114300</xdr:colOff>
      <xdr:row>57</xdr:row>
      <xdr:rowOff>139738</xdr:rowOff>
    </xdr:to>
    <xdr:cxnSp macro="">
      <xdr:nvCxnSpPr>
        <xdr:cNvPr id="806" name="直線コネクタ 805"/>
        <xdr:cNvCxnSpPr/>
      </xdr:nvCxnSpPr>
      <xdr:spPr>
        <a:xfrm>
          <a:off x="18656300" y="99108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60001</xdr:rowOff>
    </xdr:from>
    <xdr:to>
      <xdr:col>102</xdr:col>
      <xdr:colOff>165100</xdr:colOff>
      <xdr:row>58</xdr:row>
      <xdr:rowOff>161601</xdr:rowOff>
    </xdr:to>
    <xdr:sp macro="" textlink="">
      <xdr:nvSpPr>
        <xdr:cNvPr id="807" name="フローチャート: 判断 806"/>
        <xdr:cNvSpPr/>
      </xdr:nvSpPr>
      <xdr:spPr>
        <a:xfrm>
          <a:off x="19494500" y="100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152728</xdr:rowOff>
    </xdr:from>
    <xdr:ext cx="469744" cy="259045"/>
    <xdr:sp macro="" textlink="">
      <xdr:nvSpPr>
        <xdr:cNvPr id="808" name="テキスト ボックス 807"/>
        <xdr:cNvSpPr txBox="1"/>
      </xdr:nvSpPr>
      <xdr:spPr>
        <a:xfrm>
          <a:off x="19310428" y="1009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144373</xdr:rowOff>
    </xdr:from>
    <xdr:to>
      <xdr:col>98</xdr:col>
      <xdr:colOff>38100</xdr:colOff>
      <xdr:row>58</xdr:row>
      <xdr:rowOff>74523</xdr:rowOff>
    </xdr:to>
    <xdr:sp macro="" textlink="">
      <xdr:nvSpPr>
        <xdr:cNvPr id="809" name="フローチャート: 判断 808"/>
        <xdr:cNvSpPr/>
      </xdr:nvSpPr>
      <xdr:spPr>
        <a:xfrm>
          <a:off x="18605500" y="99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65650</xdr:rowOff>
    </xdr:from>
    <xdr:ext cx="534377" cy="259045"/>
    <xdr:sp macro="" textlink="">
      <xdr:nvSpPr>
        <xdr:cNvPr id="810" name="テキスト ボックス 809"/>
        <xdr:cNvSpPr txBox="1"/>
      </xdr:nvSpPr>
      <xdr:spPr>
        <a:xfrm>
          <a:off x="18389111" y="100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165995</xdr:rowOff>
    </xdr:from>
    <xdr:to>
      <xdr:col>116</xdr:col>
      <xdr:colOff>114300</xdr:colOff>
      <xdr:row>57</xdr:row>
      <xdr:rowOff>96145</xdr:rowOff>
    </xdr:to>
    <xdr:sp macro="" textlink="">
      <xdr:nvSpPr>
        <xdr:cNvPr id="816" name="楕円 815"/>
        <xdr:cNvSpPr/>
      </xdr:nvSpPr>
      <xdr:spPr>
        <a:xfrm>
          <a:off x="22110700" y="9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17422</xdr:rowOff>
    </xdr:from>
    <xdr:ext cx="534377" cy="259045"/>
    <xdr:sp macro="" textlink="">
      <xdr:nvSpPr>
        <xdr:cNvPr id="817" name="貸付金該当値テキスト"/>
        <xdr:cNvSpPr txBox="1"/>
      </xdr:nvSpPr>
      <xdr:spPr>
        <a:xfrm>
          <a:off x="22212300" y="961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166910</xdr:rowOff>
    </xdr:from>
    <xdr:to>
      <xdr:col>112</xdr:col>
      <xdr:colOff>38100</xdr:colOff>
      <xdr:row>57</xdr:row>
      <xdr:rowOff>97060</xdr:rowOff>
    </xdr:to>
    <xdr:sp macro="" textlink="">
      <xdr:nvSpPr>
        <xdr:cNvPr id="818" name="楕円 817"/>
        <xdr:cNvSpPr/>
      </xdr:nvSpPr>
      <xdr:spPr>
        <a:xfrm>
          <a:off x="21272500" y="97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113587</xdr:rowOff>
    </xdr:from>
    <xdr:ext cx="534377" cy="259045"/>
    <xdr:sp macro="" textlink="">
      <xdr:nvSpPr>
        <xdr:cNvPr id="819" name="テキスト ボックス 818"/>
        <xdr:cNvSpPr txBox="1"/>
      </xdr:nvSpPr>
      <xdr:spPr>
        <a:xfrm>
          <a:off x="21056111" y="95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88824</xdr:rowOff>
    </xdr:from>
    <xdr:to>
      <xdr:col>107</xdr:col>
      <xdr:colOff>101600</xdr:colOff>
      <xdr:row>57</xdr:row>
      <xdr:rowOff>18974</xdr:rowOff>
    </xdr:to>
    <xdr:sp macro="" textlink="">
      <xdr:nvSpPr>
        <xdr:cNvPr id="820" name="楕円 819"/>
        <xdr:cNvSpPr/>
      </xdr:nvSpPr>
      <xdr:spPr>
        <a:xfrm>
          <a:off x="20383500" y="96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35501</xdr:rowOff>
    </xdr:from>
    <xdr:ext cx="534377" cy="259045"/>
    <xdr:sp macro="" textlink="">
      <xdr:nvSpPr>
        <xdr:cNvPr id="821" name="テキスト ボックス 820"/>
        <xdr:cNvSpPr txBox="1"/>
      </xdr:nvSpPr>
      <xdr:spPr>
        <a:xfrm>
          <a:off x="20167111" y="946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88938</xdr:rowOff>
    </xdr:from>
    <xdr:to>
      <xdr:col>102</xdr:col>
      <xdr:colOff>165100</xdr:colOff>
      <xdr:row>58</xdr:row>
      <xdr:rowOff>19088</xdr:rowOff>
    </xdr:to>
    <xdr:sp macro="" textlink="">
      <xdr:nvSpPr>
        <xdr:cNvPr id="822" name="楕円 821"/>
        <xdr:cNvSpPr/>
      </xdr:nvSpPr>
      <xdr:spPr>
        <a:xfrm>
          <a:off x="19494500" y="98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35615</xdr:rowOff>
    </xdr:from>
    <xdr:ext cx="534377" cy="259045"/>
    <xdr:sp macro="" textlink="">
      <xdr:nvSpPr>
        <xdr:cNvPr id="823" name="テキスト ボックス 822"/>
        <xdr:cNvSpPr txBox="1"/>
      </xdr:nvSpPr>
      <xdr:spPr>
        <a:xfrm>
          <a:off x="19278111" y="963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87414</xdr:rowOff>
    </xdr:from>
    <xdr:to>
      <xdr:col>98</xdr:col>
      <xdr:colOff>38100</xdr:colOff>
      <xdr:row>58</xdr:row>
      <xdr:rowOff>17564</xdr:rowOff>
    </xdr:to>
    <xdr:sp macro="" textlink="">
      <xdr:nvSpPr>
        <xdr:cNvPr id="824" name="楕円 823"/>
        <xdr:cNvSpPr/>
      </xdr:nvSpPr>
      <xdr:spPr>
        <a:xfrm>
          <a:off x="18605500" y="98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34091</xdr:rowOff>
    </xdr:from>
    <xdr:ext cx="534377" cy="259045"/>
    <xdr:sp macro="" textlink="">
      <xdr:nvSpPr>
        <xdr:cNvPr id="825" name="テキスト ボックス 824"/>
        <xdr:cNvSpPr txBox="1"/>
      </xdr:nvSpPr>
      <xdr:spPr>
        <a:xfrm>
          <a:off x="18389111" y="96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7" name="テキスト ボックス 83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9" name="テキスト ボックス 838"/>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1" name="テキスト ボックス 840"/>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3" name="テキスト ボックス 842"/>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47" name="直線コネクタ 846"/>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48"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49" name="直線コネクタ 848"/>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0"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1" name="直線コネクタ 850"/>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7579</xdr:rowOff>
    </xdr:from>
    <xdr:to>
      <xdr:col>116</xdr:col>
      <xdr:colOff>63500</xdr:colOff>
      <xdr:row>75</xdr:row>
      <xdr:rowOff>43437</xdr:rowOff>
    </xdr:to>
    <xdr:cxnSp macro="">
      <xdr:nvCxnSpPr>
        <xdr:cNvPr id="852" name="直線コネクタ 851"/>
        <xdr:cNvCxnSpPr/>
      </xdr:nvCxnSpPr>
      <xdr:spPr>
        <a:xfrm flipV="1">
          <a:off x="21323300" y="12866329"/>
          <a:ext cx="838200" cy="3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3"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4" name="フローチャート: 判断 853"/>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21175</xdr:rowOff>
    </xdr:from>
    <xdr:to>
      <xdr:col>111</xdr:col>
      <xdr:colOff>177800</xdr:colOff>
      <xdr:row>75</xdr:row>
      <xdr:rowOff>43437</xdr:rowOff>
    </xdr:to>
    <xdr:cxnSp macro="">
      <xdr:nvCxnSpPr>
        <xdr:cNvPr id="855" name="直線コネクタ 854"/>
        <xdr:cNvCxnSpPr/>
      </xdr:nvCxnSpPr>
      <xdr:spPr>
        <a:xfrm>
          <a:off x="20434300" y="12879925"/>
          <a:ext cx="889000" cy="2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56" name="フローチャート: 判断 855"/>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57" name="テキスト ボックス 856"/>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15520</xdr:rowOff>
    </xdr:from>
    <xdr:to>
      <xdr:col>107</xdr:col>
      <xdr:colOff>50800</xdr:colOff>
      <xdr:row>75</xdr:row>
      <xdr:rowOff>21175</xdr:rowOff>
    </xdr:to>
    <xdr:cxnSp macro="">
      <xdr:nvCxnSpPr>
        <xdr:cNvPr id="858" name="直線コネクタ 857"/>
        <xdr:cNvCxnSpPr/>
      </xdr:nvCxnSpPr>
      <xdr:spPr>
        <a:xfrm>
          <a:off x="19545300" y="12874270"/>
          <a:ext cx="8890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59" name="フローチャート: 判断 858"/>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0" name="テキスト ボックス 859"/>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15520</xdr:rowOff>
    </xdr:from>
    <xdr:to>
      <xdr:col>102</xdr:col>
      <xdr:colOff>114300</xdr:colOff>
      <xdr:row>75</xdr:row>
      <xdr:rowOff>86729</xdr:rowOff>
    </xdr:to>
    <xdr:cxnSp macro="">
      <xdr:nvCxnSpPr>
        <xdr:cNvPr id="861" name="直線コネクタ 860"/>
        <xdr:cNvCxnSpPr/>
      </xdr:nvCxnSpPr>
      <xdr:spPr>
        <a:xfrm flipV="1">
          <a:off x="18656300" y="12874270"/>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67732</xdr:rowOff>
    </xdr:from>
    <xdr:to>
      <xdr:col>102</xdr:col>
      <xdr:colOff>165100</xdr:colOff>
      <xdr:row>75</xdr:row>
      <xdr:rowOff>169332</xdr:rowOff>
    </xdr:to>
    <xdr:sp macro="" textlink="">
      <xdr:nvSpPr>
        <xdr:cNvPr id="862" name="フローチャート: 判断 861"/>
        <xdr:cNvSpPr/>
      </xdr:nvSpPr>
      <xdr:spPr>
        <a:xfrm>
          <a:off x="19494500" y="129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160459</xdr:rowOff>
    </xdr:from>
    <xdr:ext cx="599010" cy="259045"/>
    <xdr:sp macro="" textlink="">
      <xdr:nvSpPr>
        <xdr:cNvPr id="863" name="テキスト ボックス 862"/>
        <xdr:cNvSpPr txBox="1"/>
      </xdr:nvSpPr>
      <xdr:spPr>
        <a:xfrm>
          <a:off x="19245795" y="1301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64" name="フローチャート: 判断 863"/>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163042</xdr:rowOff>
    </xdr:from>
    <xdr:ext cx="599010" cy="259045"/>
    <xdr:sp macro="" textlink="">
      <xdr:nvSpPr>
        <xdr:cNvPr id="865" name="テキスト ボックス 864"/>
        <xdr:cNvSpPr txBox="1"/>
      </xdr:nvSpPr>
      <xdr:spPr>
        <a:xfrm>
          <a:off x="18356795" y="1302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128229</xdr:rowOff>
    </xdr:from>
    <xdr:to>
      <xdr:col>116</xdr:col>
      <xdr:colOff>114300</xdr:colOff>
      <xdr:row>75</xdr:row>
      <xdr:rowOff>58379</xdr:rowOff>
    </xdr:to>
    <xdr:sp macro="" textlink="">
      <xdr:nvSpPr>
        <xdr:cNvPr id="871" name="楕円 870"/>
        <xdr:cNvSpPr/>
      </xdr:nvSpPr>
      <xdr:spPr>
        <a:xfrm>
          <a:off x="22110700" y="1281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151106</xdr:rowOff>
    </xdr:from>
    <xdr:ext cx="599010" cy="259045"/>
    <xdr:sp macro="" textlink="">
      <xdr:nvSpPr>
        <xdr:cNvPr id="872" name="繰出金該当値テキスト"/>
        <xdr:cNvSpPr txBox="1"/>
      </xdr:nvSpPr>
      <xdr:spPr>
        <a:xfrm>
          <a:off x="22212300" y="1266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164087</xdr:rowOff>
    </xdr:from>
    <xdr:to>
      <xdr:col>112</xdr:col>
      <xdr:colOff>38100</xdr:colOff>
      <xdr:row>75</xdr:row>
      <xdr:rowOff>94237</xdr:rowOff>
    </xdr:to>
    <xdr:sp macro="" textlink="">
      <xdr:nvSpPr>
        <xdr:cNvPr id="873" name="楕円 872"/>
        <xdr:cNvSpPr/>
      </xdr:nvSpPr>
      <xdr:spPr>
        <a:xfrm>
          <a:off x="21272500" y="1285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110764</xdr:rowOff>
    </xdr:from>
    <xdr:ext cx="599010" cy="259045"/>
    <xdr:sp macro="" textlink="">
      <xdr:nvSpPr>
        <xdr:cNvPr id="874" name="テキスト ボックス 873"/>
        <xdr:cNvSpPr txBox="1"/>
      </xdr:nvSpPr>
      <xdr:spPr>
        <a:xfrm>
          <a:off x="21023795" y="1262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141825</xdr:rowOff>
    </xdr:from>
    <xdr:to>
      <xdr:col>107</xdr:col>
      <xdr:colOff>101600</xdr:colOff>
      <xdr:row>75</xdr:row>
      <xdr:rowOff>71975</xdr:rowOff>
    </xdr:to>
    <xdr:sp macro="" textlink="">
      <xdr:nvSpPr>
        <xdr:cNvPr id="875" name="楕円 874"/>
        <xdr:cNvSpPr/>
      </xdr:nvSpPr>
      <xdr:spPr>
        <a:xfrm>
          <a:off x="20383500" y="1282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88502</xdr:rowOff>
    </xdr:from>
    <xdr:ext cx="599010" cy="259045"/>
    <xdr:sp macro="" textlink="">
      <xdr:nvSpPr>
        <xdr:cNvPr id="876" name="テキスト ボックス 875"/>
        <xdr:cNvSpPr txBox="1"/>
      </xdr:nvSpPr>
      <xdr:spPr>
        <a:xfrm>
          <a:off x="20134795" y="1260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136170</xdr:rowOff>
    </xdr:from>
    <xdr:to>
      <xdr:col>102</xdr:col>
      <xdr:colOff>165100</xdr:colOff>
      <xdr:row>75</xdr:row>
      <xdr:rowOff>66320</xdr:rowOff>
    </xdr:to>
    <xdr:sp macro="" textlink="">
      <xdr:nvSpPr>
        <xdr:cNvPr id="877" name="楕円 876"/>
        <xdr:cNvSpPr/>
      </xdr:nvSpPr>
      <xdr:spPr>
        <a:xfrm>
          <a:off x="19494500" y="128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82847</xdr:rowOff>
    </xdr:from>
    <xdr:ext cx="599010" cy="259045"/>
    <xdr:sp macro="" textlink="">
      <xdr:nvSpPr>
        <xdr:cNvPr id="878" name="テキスト ボックス 877"/>
        <xdr:cNvSpPr txBox="1"/>
      </xdr:nvSpPr>
      <xdr:spPr>
        <a:xfrm>
          <a:off x="19245795" y="1259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35929</xdr:rowOff>
    </xdr:from>
    <xdr:to>
      <xdr:col>98</xdr:col>
      <xdr:colOff>38100</xdr:colOff>
      <xdr:row>75</xdr:row>
      <xdr:rowOff>137529</xdr:rowOff>
    </xdr:to>
    <xdr:sp macro="" textlink="">
      <xdr:nvSpPr>
        <xdr:cNvPr id="879" name="楕円 878"/>
        <xdr:cNvSpPr/>
      </xdr:nvSpPr>
      <xdr:spPr>
        <a:xfrm>
          <a:off x="18605500" y="128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154056</xdr:rowOff>
    </xdr:from>
    <xdr:ext cx="599010" cy="259045"/>
    <xdr:sp macro="" textlink="">
      <xdr:nvSpPr>
        <xdr:cNvPr id="880" name="テキスト ボックス 879"/>
        <xdr:cNvSpPr txBox="1"/>
      </xdr:nvSpPr>
      <xdr:spPr>
        <a:xfrm>
          <a:off x="18356795" y="1266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1" name="直線コネクタ 890"/>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2" name="テキスト ボックス 891"/>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4" name="テキスト ボックス 893"/>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5" name="直線コネクタ 894"/>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896" name="テキスト ボックス 895"/>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8" name="テキスト ボックス 897"/>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0" name="直線コネクタ 899"/>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1"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3"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4" name="直線コネクタ 903"/>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91</xdr:row>
      <xdr:rowOff>40717</xdr:rowOff>
    </xdr:from>
    <xdr:to>
      <xdr:col>116</xdr:col>
      <xdr:colOff>63500</xdr:colOff>
      <xdr:row>98</xdr:row>
      <xdr:rowOff>25400</xdr:rowOff>
    </xdr:to>
    <xdr:cxnSp macro="">
      <xdr:nvCxnSpPr>
        <xdr:cNvPr id="905" name="直線コネクタ 904"/>
        <xdr:cNvCxnSpPr/>
      </xdr:nvCxnSpPr>
      <xdr:spPr>
        <a:xfrm flipV="1">
          <a:off x="21323300" y="15642667"/>
          <a:ext cx="838200" cy="118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120705</xdr:rowOff>
    </xdr:from>
    <xdr:ext cx="313932" cy="259045"/>
    <xdr:sp macro="" textlink="">
      <xdr:nvSpPr>
        <xdr:cNvPr id="906" name="前年度繰上充用金平均値テキスト"/>
        <xdr:cNvSpPr txBox="1"/>
      </xdr:nvSpPr>
      <xdr:spPr>
        <a:xfrm>
          <a:off x="22212300" y="16751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07" name="フローチャート: 判断 906"/>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8" name="直線コネクタ 907"/>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9" name="フローチャート: 判断 908"/>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0" name="テキスト ボックス 909"/>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1" name="直線コネクタ 910"/>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2" name="フローチャート: 判断 911"/>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3" name="テキスト ボックス 912"/>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4" name="直線コネクタ 913"/>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5" name="フローチャート: 判断 914"/>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6" name="テキスト ボックス 915"/>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7" name="フローチャート: 判断 916"/>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8" name="テキスト ボックス 917"/>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90</xdr:row>
      <xdr:rowOff>161367</xdr:rowOff>
    </xdr:from>
    <xdr:to>
      <xdr:col>116</xdr:col>
      <xdr:colOff>114300</xdr:colOff>
      <xdr:row>91</xdr:row>
      <xdr:rowOff>91517</xdr:rowOff>
    </xdr:to>
    <xdr:sp macro="" textlink="">
      <xdr:nvSpPr>
        <xdr:cNvPr id="924" name="楕円 923"/>
        <xdr:cNvSpPr/>
      </xdr:nvSpPr>
      <xdr:spPr>
        <a:xfrm>
          <a:off x="22110700" y="1559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90</xdr:row>
      <xdr:rowOff>114394</xdr:rowOff>
    </xdr:from>
    <xdr:ext cx="534377" cy="259045"/>
    <xdr:sp macro="" textlink="">
      <xdr:nvSpPr>
        <xdr:cNvPr id="925" name="前年度繰上充用金該当値テキスト"/>
        <xdr:cNvSpPr txBox="1"/>
      </xdr:nvSpPr>
      <xdr:spPr>
        <a:xfrm>
          <a:off x="22212300" y="1554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6" name="楕円 925"/>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7" name="テキスト ボックス 926"/>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8" name="楕円 927"/>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9" name="テキスト ボックス 928"/>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0" name="楕円 929"/>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1" name="テキスト ボックス 930"/>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2" name="楕円 931"/>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3" name="テキスト ボックス 932"/>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主に人件費、維持補修費、補助費、普通建設事業費、公債費が類似団体の平均を上回っているが、これは、類似団体における人口規模が</a:t>
          </a:r>
          <a:r>
            <a:rPr kumimoji="1" lang="en-US" altLang="ja-JP" sz="1100" b="0" i="0" baseline="0">
              <a:solidFill>
                <a:schemeClr val="dk1"/>
              </a:solidFill>
              <a:effectLst/>
              <a:latin typeface="+mn-lt"/>
              <a:ea typeface="+mn-ea"/>
              <a:cs typeface="+mn-cs"/>
            </a:rPr>
            <a:t>5,000</a:t>
          </a:r>
          <a:r>
            <a:rPr kumimoji="1" lang="ja-JP" altLang="ja-JP" sz="1100" b="0" i="0" baseline="0">
              <a:solidFill>
                <a:schemeClr val="dk1"/>
              </a:solidFill>
              <a:effectLst/>
              <a:latin typeface="+mn-lt"/>
              <a:ea typeface="+mn-ea"/>
              <a:cs typeface="+mn-cs"/>
            </a:rPr>
            <a:t>人未満であるのに対し、当村の人口は約</a:t>
          </a:r>
          <a:r>
            <a:rPr kumimoji="1" lang="en-US" altLang="ja-JP" sz="1100" b="0" i="0" baseline="0">
              <a:solidFill>
                <a:schemeClr val="dk1"/>
              </a:solidFill>
              <a:effectLst/>
              <a:latin typeface="+mn-lt"/>
              <a:ea typeface="+mn-ea"/>
              <a:cs typeface="+mn-cs"/>
            </a:rPr>
            <a:t>1,069</a:t>
          </a:r>
          <a:r>
            <a:rPr kumimoji="1" lang="ja-JP" altLang="ja-JP" sz="1100" b="0" i="0" baseline="0">
              <a:solidFill>
                <a:schemeClr val="dk1"/>
              </a:solidFill>
              <a:effectLst/>
              <a:latin typeface="+mn-lt"/>
              <a:ea typeface="+mn-ea"/>
              <a:cs typeface="+mn-cs"/>
            </a:rPr>
            <a:t>人と規模が違う点にあり、必ずしも人口規模に単純比例するものではない。行政経費全体をもって今後も健全化に努める。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
1,098
308.08
3,150,671
3,113,154
33,576
1,391,680
4,356,489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131661</xdr:rowOff>
    </xdr:from>
    <xdr:to>
      <xdr:col>24</xdr:col>
      <xdr:colOff>63500</xdr:colOff>
      <xdr:row>34</xdr:row>
      <xdr:rowOff>132480</xdr:rowOff>
    </xdr:to>
    <xdr:cxnSp macro="">
      <xdr:nvCxnSpPr>
        <xdr:cNvPr id="60" name="直線コネクタ 59"/>
        <xdr:cNvCxnSpPr/>
      </xdr:nvCxnSpPr>
      <xdr:spPr>
        <a:xfrm flipV="1">
          <a:off x="3797300" y="5960961"/>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122155</xdr:rowOff>
    </xdr:from>
    <xdr:to>
      <xdr:col>19</xdr:col>
      <xdr:colOff>177800</xdr:colOff>
      <xdr:row>34</xdr:row>
      <xdr:rowOff>132480</xdr:rowOff>
    </xdr:to>
    <xdr:cxnSp macro="">
      <xdr:nvCxnSpPr>
        <xdr:cNvPr id="63" name="直線コネクタ 62"/>
        <xdr:cNvCxnSpPr/>
      </xdr:nvCxnSpPr>
      <xdr:spPr>
        <a:xfrm>
          <a:off x="2908300" y="5951455"/>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122155</xdr:rowOff>
    </xdr:from>
    <xdr:to>
      <xdr:col>15</xdr:col>
      <xdr:colOff>50800</xdr:colOff>
      <xdr:row>34</xdr:row>
      <xdr:rowOff>130842</xdr:rowOff>
    </xdr:to>
    <xdr:cxnSp macro="">
      <xdr:nvCxnSpPr>
        <xdr:cNvPr id="66" name="直線コネクタ 65"/>
        <xdr:cNvCxnSpPr/>
      </xdr:nvCxnSpPr>
      <xdr:spPr>
        <a:xfrm flipV="1">
          <a:off x="2019300" y="595145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130842</xdr:rowOff>
    </xdr:from>
    <xdr:to>
      <xdr:col>10</xdr:col>
      <xdr:colOff>114300</xdr:colOff>
      <xdr:row>35</xdr:row>
      <xdr:rowOff>31191</xdr:rowOff>
    </xdr:to>
    <xdr:cxnSp macro="">
      <xdr:nvCxnSpPr>
        <xdr:cNvPr id="69" name="直線コネクタ 68"/>
        <xdr:cNvCxnSpPr/>
      </xdr:nvCxnSpPr>
      <xdr:spPr>
        <a:xfrm flipV="1">
          <a:off x="1130300" y="5960142"/>
          <a:ext cx="889000" cy="7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113779</xdr:rowOff>
    </xdr:from>
    <xdr:to>
      <xdr:col>10</xdr:col>
      <xdr:colOff>165100</xdr:colOff>
      <xdr:row>37</xdr:row>
      <xdr:rowOff>43929</xdr:rowOff>
    </xdr:to>
    <xdr:sp macro="" textlink="">
      <xdr:nvSpPr>
        <xdr:cNvPr id="70" name="フローチャート: 判断 69"/>
        <xdr:cNvSpPr/>
      </xdr:nvSpPr>
      <xdr:spPr>
        <a:xfrm>
          <a:off x="1968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35056</xdr:rowOff>
    </xdr:from>
    <xdr:ext cx="534377" cy="259045"/>
    <xdr:sp macro="" textlink="">
      <xdr:nvSpPr>
        <xdr:cNvPr id="71" name="テキスト ボックス 70"/>
        <xdr:cNvSpPr txBox="1"/>
      </xdr:nvSpPr>
      <xdr:spPr>
        <a:xfrm>
          <a:off x="1752111" y="63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122581</xdr:rowOff>
    </xdr:from>
    <xdr:to>
      <xdr:col>6</xdr:col>
      <xdr:colOff>38100</xdr:colOff>
      <xdr:row>37</xdr:row>
      <xdr:rowOff>52731</xdr:rowOff>
    </xdr:to>
    <xdr:sp macro="" textlink="">
      <xdr:nvSpPr>
        <xdr:cNvPr id="72" name="フローチャート: 判断 71"/>
        <xdr:cNvSpPr/>
      </xdr:nvSpPr>
      <xdr:spPr>
        <a:xfrm>
          <a:off x="1079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43858</xdr:rowOff>
    </xdr:from>
    <xdr:ext cx="534377" cy="259045"/>
    <xdr:sp macro="" textlink="">
      <xdr:nvSpPr>
        <xdr:cNvPr id="73" name="テキスト ボックス 72"/>
        <xdr:cNvSpPr txBox="1"/>
      </xdr:nvSpPr>
      <xdr:spPr>
        <a:xfrm>
          <a:off x="863111" y="63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80861</xdr:rowOff>
    </xdr:from>
    <xdr:to>
      <xdr:col>24</xdr:col>
      <xdr:colOff>114300</xdr:colOff>
      <xdr:row>35</xdr:row>
      <xdr:rowOff>11011</xdr:rowOff>
    </xdr:to>
    <xdr:sp macro="" textlink="">
      <xdr:nvSpPr>
        <xdr:cNvPr id="79" name="楕円 78"/>
        <xdr:cNvSpPr/>
      </xdr:nvSpPr>
      <xdr:spPr>
        <a:xfrm>
          <a:off x="4584700" y="59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103738</xdr:rowOff>
    </xdr:from>
    <xdr:ext cx="534377" cy="259045"/>
    <xdr:sp macro="" textlink="">
      <xdr:nvSpPr>
        <xdr:cNvPr id="80" name="議会費該当値テキスト"/>
        <xdr:cNvSpPr txBox="1"/>
      </xdr:nvSpPr>
      <xdr:spPr>
        <a:xfrm>
          <a:off x="4686300" y="576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81680</xdr:rowOff>
    </xdr:from>
    <xdr:to>
      <xdr:col>20</xdr:col>
      <xdr:colOff>38100</xdr:colOff>
      <xdr:row>35</xdr:row>
      <xdr:rowOff>11830</xdr:rowOff>
    </xdr:to>
    <xdr:sp macro="" textlink="">
      <xdr:nvSpPr>
        <xdr:cNvPr id="81" name="楕円 80"/>
        <xdr:cNvSpPr/>
      </xdr:nvSpPr>
      <xdr:spPr>
        <a:xfrm>
          <a:off x="3746500" y="591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28357</xdr:rowOff>
    </xdr:from>
    <xdr:ext cx="534377" cy="259045"/>
    <xdr:sp macro="" textlink="">
      <xdr:nvSpPr>
        <xdr:cNvPr id="82" name="テキスト ボックス 81"/>
        <xdr:cNvSpPr txBox="1"/>
      </xdr:nvSpPr>
      <xdr:spPr>
        <a:xfrm>
          <a:off x="3530111" y="56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71355</xdr:rowOff>
    </xdr:from>
    <xdr:to>
      <xdr:col>15</xdr:col>
      <xdr:colOff>101600</xdr:colOff>
      <xdr:row>35</xdr:row>
      <xdr:rowOff>1505</xdr:rowOff>
    </xdr:to>
    <xdr:sp macro="" textlink="">
      <xdr:nvSpPr>
        <xdr:cNvPr id="83" name="楕円 82"/>
        <xdr:cNvSpPr/>
      </xdr:nvSpPr>
      <xdr:spPr>
        <a:xfrm>
          <a:off x="2857500" y="59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18032</xdr:rowOff>
    </xdr:from>
    <xdr:ext cx="534377" cy="259045"/>
    <xdr:sp macro="" textlink="">
      <xdr:nvSpPr>
        <xdr:cNvPr id="84" name="テキスト ボックス 83"/>
        <xdr:cNvSpPr txBox="1"/>
      </xdr:nvSpPr>
      <xdr:spPr>
        <a:xfrm>
          <a:off x="2641111" y="56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80042</xdr:rowOff>
    </xdr:from>
    <xdr:to>
      <xdr:col>10</xdr:col>
      <xdr:colOff>165100</xdr:colOff>
      <xdr:row>35</xdr:row>
      <xdr:rowOff>10192</xdr:rowOff>
    </xdr:to>
    <xdr:sp macro="" textlink="">
      <xdr:nvSpPr>
        <xdr:cNvPr id="85" name="楕円 84"/>
        <xdr:cNvSpPr/>
      </xdr:nvSpPr>
      <xdr:spPr>
        <a:xfrm>
          <a:off x="1968500" y="590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26719</xdr:rowOff>
    </xdr:from>
    <xdr:ext cx="534377" cy="259045"/>
    <xdr:sp macro="" textlink="">
      <xdr:nvSpPr>
        <xdr:cNvPr id="86" name="テキスト ボックス 85"/>
        <xdr:cNvSpPr txBox="1"/>
      </xdr:nvSpPr>
      <xdr:spPr>
        <a:xfrm>
          <a:off x="1752111" y="568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151841</xdr:rowOff>
    </xdr:from>
    <xdr:to>
      <xdr:col>6</xdr:col>
      <xdr:colOff>38100</xdr:colOff>
      <xdr:row>35</xdr:row>
      <xdr:rowOff>81991</xdr:rowOff>
    </xdr:to>
    <xdr:sp macro="" textlink="">
      <xdr:nvSpPr>
        <xdr:cNvPr id="87" name="楕円 86"/>
        <xdr:cNvSpPr/>
      </xdr:nvSpPr>
      <xdr:spPr>
        <a:xfrm>
          <a:off x="1079500" y="598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98518</xdr:rowOff>
    </xdr:from>
    <xdr:ext cx="534377" cy="259045"/>
    <xdr:sp macro="" textlink="">
      <xdr:nvSpPr>
        <xdr:cNvPr id="88" name="テキスト ボックス 87"/>
        <xdr:cNvSpPr txBox="1"/>
      </xdr:nvSpPr>
      <xdr:spPr>
        <a:xfrm>
          <a:off x="863111" y="575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166964</xdr:rowOff>
    </xdr:from>
    <xdr:to>
      <xdr:col>24</xdr:col>
      <xdr:colOff>63500</xdr:colOff>
      <xdr:row>57</xdr:row>
      <xdr:rowOff>125344</xdr:rowOff>
    </xdr:to>
    <xdr:cxnSp macro="">
      <xdr:nvCxnSpPr>
        <xdr:cNvPr id="115" name="直線コネクタ 114"/>
        <xdr:cNvCxnSpPr/>
      </xdr:nvCxnSpPr>
      <xdr:spPr>
        <a:xfrm>
          <a:off x="3797300" y="9768164"/>
          <a:ext cx="838200" cy="12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166964</xdr:rowOff>
    </xdr:from>
    <xdr:to>
      <xdr:col>19</xdr:col>
      <xdr:colOff>177800</xdr:colOff>
      <xdr:row>57</xdr:row>
      <xdr:rowOff>100416</xdr:rowOff>
    </xdr:to>
    <xdr:cxnSp macro="">
      <xdr:nvCxnSpPr>
        <xdr:cNvPr id="118" name="直線コネクタ 117"/>
        <xdr:cNvCxnSpPr/>
      </xdr:nvCxnSpPr>
      <xdr:spPr>
        <a:xfrm flipV="1">
          <a:off x="2908300" y="9768164"/>
          <a:ext cx="889000" cy="10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77859</xdr:rowOff>
    </xdr:from>
    <xdr:to>
      <xdr:col>15</xdr:col>
      <xdr:colOff>50800</xdr:colOff>
      <xdr:row>57</xdr:row>
      <xdr:rowOff>100416</xdr:rowOff>
    </xdr:to>
    <xdr:cxnSp macro="">
      <xdr:nvCxnSpPr>
        <xdr:cNvPr id="121" name="直線コネクタ 120"/>
        <xdr:cNvCxnSpPr/>
      </xdr:nvCxnSpPr>
      <xdr:spPr>
        <a:xfrm>
          <a:off x="2019300" y="9850509"/>
          <a:ext cx="889000" cy="2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77859</xdr:rowOff>
    </xdr:from>
    <xdr:to>
      <xdr:col>10</xdr:col>
      <xdr:colOff>114300</xdr:colOff>
      <xdr:row>57</xdr:row>
      <xdr:rowOff>135517</xdr:rowOff>
    </xdr:to>
    <xdr:cxnSp macro="">
      <xdr:nvCxnSpPr>
        <xdr:cNvPr id="124" name="直線コネクタ 123"/>
        <xdr:cNvCxnSpPr/>
      </xdr:nvCxnSpPr>
      <xdr:spPr>
        <a:xfrm flipV="1">
          <a:off x="1130300" y="9850509"/>
          <a:ext cx="8890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81175</xdr:rowOff>
    </xdr:from>
    <xdr:to>
      <xdr:col>10</xdr:col>
      <xdr:colOff>165100</xdr:colOff>
      <xdr:row>58</xdr:row>
      <xdr:rowOff>11325</xdr:rowOff>
    </xdr:to>
    <xdr:sp macro="" textlink="">
      <xdr:nvSpPr>
        <xdr:cNvPr id="125" name="フローチャート: 判断 124"/>
        <xdr:cNvSpPr/>
      </xdr:nvSpPr>
      <xdr:spPr>
        <a:xfrm>
          <a:off x="1968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2452</xdr:rowOff>
    </xdr:from>
    <xdr:ext cx="599010" cy="259045"/>
    <xdr:sp macro="" textlink="">
      <xdr:nvSpPr>
        <xdr:cNvPr id="126" name="テキスト ボックス 125"/>
        <xdr:cNvSpPr txBox="1"/>
      </xdr:nvSpPr>
      <xdr:spPr>
        <a:xfrm>
          <a:off x="1719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142471</xdr:rowOff>
    </xdr:from>
    <xdr:to>
      <xdr:col>6</xdr:col>
      <xdr:colOff>38100</xdr:colOff>
      <xdr:row>58</xdr:row>
      <xdr:rowOff>72621</xdr:rowOff>
    </xdr:to>
    <xdr:sp macro="" textlink="">
      <xdr:nvSpPr>
        <xdr:cNvPr id="127" name="フローチャート: 判断 126"/>
        <xdr:cNvSpPr/>
      </xdr:nvSpPr>
      <xdr:spPr>
        <a:xfrm>
          <a:off x="1079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63748</xdr:rowOff>
    </xdr:from>
    <xdr:ext cx="599010" cy="259045"/>
    <xdr:sp macro="" textlink="">
      <xdr:nvSpPr>
        <xdr:cNvPr id="128" name="テキスト ボックス 127"/>
        <xdr:cNvSpPr txBox="1"/>
      </xdr:nvSpPr>
      <xdr:spPr>
        <a:xfrm>
          <a:off x="830795" y="1000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74544</xdr:rowOff>
    </xdr:from>
    <xdr:to>
      <xdr:col>24</xdr:col>
      <xdr:colOff>114300</xdr:colOff>
      <xdr:row>58</xdr:row>
      <xdr:rowOff>4694</xdr:rowOff>
    </xdr:to>
    <xdr:sp macro="" textlink="">
      <xdr:nvSpPr>
        <xdr:cNvPr id="134" name="楕円 133"/>
        <xdr:cNvSpPr/>
      </xdr:nvSpPr>
      <xdr:spPr>
        <a:xfrm>
          <a:off x="4584700" y="98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97421</xdr:rowOff>
    </xdr:from>
    <xdr:ext cx="599010" cy="259045"/>
    <xdr:sp macro="" textlink="">
      <xdr:nvSpPr>
        <xdr:cNvPr id="135" name="総務費該当値テキスト"/>
        <xdr:cNvSpPr txBox="1"/>
      </xdr:nvSpPr>
      <xdr:spPr>
        <a:xfrm>
          <a:off x="4686300" y="969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116164</xdr:rowOff>
    </xdr:from>
    <xdr:to>
      <xdr:col>20</xdr:col>
      <xdr:colOff>38100</xdr:colOff>
      <xdr:row>57</xdr:row>
      <xdr:rowOff>46314</xdr:rowOff>
    </xdr:to>
    <xdr:sp macro="" textlink="">
      <xdr:nvSpPr>
        <xdr:cNvPr id="136" name="楕円 135"/>
        <xdr:cNvSpPr/>
      </xdr:nvSpPr>
      <xdr:spPr>
        <a:xfrm>
          <a:off x="3746500" y="971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62841</xdr:rowOff>
    </xdr:from>
    <xdr:ext cx="599010" cy="259045"/>
    <xdr:sp macro="" textlink="">
      <xdr:nvSpPr>
        <xdr:cNvPr id="137" name="テキスト ボックス 136"/>
        <xdr:cNvSpPr txBox="1"/>
      </xdr:nvSpPr>
      <xdr:spPr>
        <a:xfrm>
          <a:off x="3497795" y="949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49616</xdr:rowOff>
    </xdr:from>
    <xdr:to>
      <xdr:col>15</xdr:col>
      <xdr:colOff>101600</xdr:colOff>
      <xdr:row>57</xdr:row>
      <xdr:rowOff>151216</xdr:rowOff>
    </xdr:to>
    <xdr:sp macro="" textlink="">
      <xdr:nvSpPr>
        <xdr:cNvPr id="138" name="楕円 137"/>
        <xdr:cNvSpPr/>
      </xdr:nvSpPr>
      <xdr:spPr>
        <a:xfrm>
          <a:off x="2857500" y="982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167743</xdr:rowOff>
    </xdr:from>
    <xdr:ext cx="599010" cy="259045"/>
    <xdr:sp macro="" textlink="">
      <xdr:nvSpPr>
        <xdr:cNvPr id="139" name="テキスト ボックス 138"/>
        <xdr:cNvSpPr txBox="1"/>
      </xdr:nvSpPr>
      <xdr:spPr>
        <a:xfrm>
          <a:off x="2608795" y="959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27059</xdr:rowOff>
    </xdr:from>
    <xdr:to>
      <xdr:col>10</xdr:col>
      <xdr:colOff>165100</xdr:colOff>
      <xdr:row>57</xdr:row>
      <xdr:rowOff>128659</xdr:rowOff>
    </xdr:to>
    <xdr:sp macro="" textlink="">
      <xdr:nvSpPr>
        <xdr:cNvPr id="140" name="楕円 139"/>
        <xdr:cNvSpPr/>
      </xdr:nvSpPr>
      <xdr:spPr>
        <a:xfrm>
          <a:off x="1968500" y="9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145186</xdr:rowOff>
    </xdr:from>
    <xdr:ext cx="599010" cy="259045"/>
    <xdr:sp macro="" textlink="">
      <xdr:nvSpPr>
        <xdr:cNvPr id="141" name="テキスト ボックス 140"/>
        <xdr:cNvSpPr txBox="1"/>
      </xdr:nvSpPr>
      <xdr:spPr>
        <a:xfrm>
          <a:off x="1719795" y="957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84717</xdr:rowOff>
    </xdr:from>
    <xdr:to>
      <xdr:col>6</xdr:col>
      <xdr:colOff>38100</xdr:colOff>
      <xdr:row>58</xdr:row>
      <xdr:rowOff>14867</xdr:rowOff>
    </xdr:to>
    <xdr:sp macro="" textlink="">
      <xdr:nvSpPr>
        <xdr:cNvPr id="142" name="楕円 141"/>
        <xdr:cNvSpPr/>
      </xdr:nvSpPr>
      <xdr:spPr>
        <a:xfrm>
          <a:off x="1079500" y="985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31394</xdr:rowOff>
    </xdr:from>
    <xdr:ext cx="599010" cy="259045"/>
    <xdr:sp macro="" textlink="">
      <xdr:nvSpPr>
        <xdr:cNvPr id="143" name="テキスト ボックス 142"/>
        <xdr:cNvSpPr txBox="1"/>
      </xdr:nvSpPr>
      <xdr:spPr>
        <a:xfrm>
          <a:off x="830795" y="963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67421</xdr:rowOff>
    </xdr:from>
    <xdr:to>
      <xdr:col>24</xdr:col>
      <xdr:colOff>63500</xdr:colOff>
      <xdr:row>77</xdr:row>
      <xdr:rowOff>70238</xdr:rowOff>
    </xdr:to>
    <xdr:cxnSp macro="">
      <xdr:nvCxnSpPr>
        <xdr:cNvPr id="174" name="直線コネクタ 173"/>
        <xdr:cNvCxnSpPr/>
      </xdr:nvCxnSpPr>
      <xdr:spPr>
        <a:xfrm>
          <a:off x="3797300" y="13269071"/>
          <a:ext cx="8382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67421</xdr:rowOff>
    </xdr:from>
    <xdr:to>
      <xdr:col>19</xdr:col>
      <xdr:colOff>177800</xdr:colOff>
      <xdr:row>77</xdr:row>
      <xdr:rowOff>112390</xdr:rowOff>
    </xdr:to>
    <xdr:cxnSp macro="">
      <xdr:nvCxnSpPr>
        <xdr:cNvPr id="177" name="直線コネクタ 176"/>
        <xdr:cNvCxnSpPr/>
      </xdr:nvCxnSpPr>
      <xdr:spPr>
        <a:xfrm flipV="1">
          <a:off x="2908300" y="13269071"/>
          <a:ext cx="8890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112390</xdr:rowOff>
    </xdr:from>
    <xdr:to>
      <xdr:col>15</xdr:col>
      <xdr:colOff>50800</xdr:colOff>
      <xdr:row>77</xdr:row>
      <xdr:rowOff>114035</xdr:rowOff>
    </xdr:to>
    <xdr:cxnSp macro="">
      <xdr:nvCxnSpPr>
        <xdr:cNvPr id="180" name="直線コネクタ 179"/>
        <xdr:cNvCxnSpPr/>
      </xdr:nvCxnSpPr>
      <xdr:spPr>
        <a:xfrm flipV="1">
          <a:off x="2019300" y="13314040"/>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114035</xdr:rowOff>
    </xdr:from>
    <xdr:to>
      <xdr:col>10</xdr:col>
      <xdr:colOff>114300</xdr:colOff>
      <xdr:row>77</xdr:row>
      <xdr:rowOff>126688</xdr:rowOff>
    </xdr:to>
    <xdr:cxnSp macro="">
      <xdr:nvCxnSpPr>
        <xdr:cNvPr id="183" name="直線コネクタ 182"/>
        <xdr:cNvCxnSpPr/>
      </xdr:nvCxnSpPr>
      <xdr:spPr>
        <a:xfrm flipV="1">
          <a:off x="1130300" y="13315685"/>
          <a:ext cx="889000" cy="1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132952</xdr:rowOff>
    </xdr:from>
    <xdr:to>
      <xdr:col>10</xdr:col>
      <xdr:colOff>165100</xdr:colOff>
      <xdr:row>77</xdr:row>
      <xdr:rowOff>63102</xdr:rowOff>
    </xdr:to>
    <xdr:sp macro="" textlink="">
      <xdr:nvSpPr>
        <xdr:cNvPr id="184" name="フローチャート: 判断 183"/>
        <xdr:cNvSpPr/>
      </xdr:nvSpPr>
      <xdr:spPr>
        <a:xfrm>
          <a:off x="1968500" y="1316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79629</xdr:rowOff>
    </xdr:from>
    <xdr:ext cx="599010" cy="259045"/>
    <xdr:sp macro="" textlink="">
      <xdr:nvSpPr>
        <xdr:cNvPr id="185" name="テキスト ボックス 184"/>
        <xdr:cNvSpPr txBox="1"/>
      </xdr:nvSpPr>
      <xdr:spPr>
        <a:xfrm>
          <a:off x="1719795" y="129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70382</xdr:rowOff>
    </xdr:from>
    <xdr:to>
      <xdr:col>6</xdr:col>
      <xdr:colOff>38100</xdr:colOff>
      <xdr:row>78</xdr:row>
      <xdr:rowOff>532</xdr:rowOff>
    </xdr:to>
    <xdr:sp macro="" textlink="">
      <xdr:nvSpPr>
        <xdr:cNvPr id="186" name="フローチャート: 判断 185"/>
        <xdr:cNvSpPr/>
      </xdr:nvSpPr>
      <xdr:spPr>
        <a:xfrm>
          <a:off x="1079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17059</xdr:rowOff>
    </xdr:from>
    <xdr:ext cx="599010" cy="259045"/>
    <xdr:sp macro="" textlink="">
      <xdr:nvSpPr>
        <xdr:cNvPr id="187" name="テキスト ボックス 186"/>
        <xdr:cNvSpPr txBox="1"/>
      </xdr:nvSpPr>
      <xdr:spPr>
        <a:xfrm>
          <a:off x="830795" y="130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19438</xdr:rowOff>
    </xdr:from>
    <xdr:to>
      <xdr:col>24</xdr:col>
      <xdr:colOff>114300</xdr:colOff>
      <xdr:row>77</xdr:row>
      <xdr:rowOff>121038</xdr:rowOff>
    </xdr:to>
    <xdr:sp macro="" textlink="">
      <xdr:nvSpPr>
        <xdr:cNvPr id="193" name="楕円 192"/>
        <xdr:cNvSpPr/>
      </xdr:nvSpPr>
      <xdr:spPr>
        <a:xfrm>
          <a:off x="4584700" y="132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42315</xdr:rowOff>
    </xdr:from>
    <xdr:ext cx="599010" cy="259045"/>
    <xdr:sp macro="" textlink="">
      <xdr:nvSpPr>
        <xdr:cNvPr id="194" name="民生費該当値テキスト"/>
        <xdr:cNvSpPr txBox="1"/>
      </xdr:nvSpPr>
      <xdr:spPr>
        <a:xfrm>
          <a:off x="4686300" y="1307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16621</xdr:rowOff>
    </xdr:from>
    <xdr:to>
      <xdr:col>20</xdr:col>
      <xdr:colOff>38100</xdr:colOff>
      <xdr:row>77</xdr:row>
      <xdr:rowOff>118221</xdr:rowOff>
    </xdr:to>
    <xdr:sp macro="" textlink="">
      <xdr:nvSpPr>
        <xdr:cNvPr id="195" name="楕円 194"/>
        <xdr:cNvSpPr/>
      </xdr:nvSpPr>
      <xdr:spPr>
        <a:xfrm>
          <a:off x="3746500" y="1321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134748</xdr:rowOff>
    </xdr:from>
    <xdr:ext cx="599010" cy="259045"/>
    <xdr:sp macro="" textlink="">
      <xdr:nvSpPr>
        <xdr:cNvPr id="196" name="テキスト ボックス 195"/>
        <xdr:cNvSpPr txBox="1"/>
      </xdr:nvSpPr>
      <xdr:spPr>
        <a:xfrm>
          <a:off x="3497795" y="1299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61590</xdr:rowOff>
    </xdr:from>
    <xdr:to>
      <xdr:col>15</xdr:col>
      <xdr:colOff>101600</xdr:colOff>
      <xdr:row>77</xdr:row>
      <xdr:rowOff>163190</xdr:rowOff>
    </xdr:to>
    <xdr:sp macro="" textlink="">
      <xdr:nvSpPr>
        <xdr:cNvPr id="197" name="楕円 196"/>
        <xdr:cNvSpPr/>
      </xdr:nvSpPr>
      <xdr:spPr>
        <a:xfrm>
          <a:off x="2857500" y="132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154317</xdr:rowOff>
    </xdr:from>
    <xdr:ext cx="599010" cy="259045"/>
    <xdr:sp macro="" textlink="">
      <xdr:nvSpPr>
        <xdr:cNvPr id="198" name="テキスト ボックス 197"/>
        <xdr:cNvSpPr txBox="1"/>
      </xdr:nvSpPr>
      <xdr:spPr>
        <a:xfrm>
          <a:off x="2608795" y="1335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63235</xdr:rowOff>
    </xdr:from>
    <xdr:to>
      <xdr:col>10</xdr:col>
      <xdr:colOff>165100</xdr:colOff>
      <xdr:row>77</xdr:row>
      <xdr:rowOff>164835</xdr:rowOff>
    </xdr:to>
    <xdr:sp macro="" textlink="">
      <xdr:nvSpPr>
        <xdr:cNvPr id="199" name="楕円 198"/>
        <xdr:cNvSpPr/>
      </xdr:nvSpPr>
      <xdr:spPr>
        <a:xfrm>
          <a:off x="1968500" y="1326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155962</xdr:rowOff>
    </xdr:from>
    <xdr:ext cx="599010" cy="259045"/>
    <xdr:sp macro="" textlink="">
      <xdr:nvSpPr>
        <xdr:cNvPr id="200" name="テキスト ボックス 199"/>
        <xdr:cNvSpPr txBox="1"/>
      </xdr:nvSpPr>
      <xdr:spPr>
        <a:xfrm>
          <a:off x="1719795" y="1335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75888</xdr:rowOff>
    </xdr:from>
    <xdr:to>
      <xdr:col>6</xdr:col>
      <xdr:colOff>38100</xdr:colOff>
      <xdr:row>78</xdr:row>
      <xdr:rowOff>6038</xdr:rowOff>
    </xdr:to>
    <xdr:sp macro="" textlink="">
      <xdr:nvSpPr>
        <xdr:cNvPr id="201" name="楕円 200"/>
        <xdr:cNvSpPr/>
      </xdr:nvSpPr>
      <xdr:spPr>
        <a:xfrm>
          <a:off x="1079500" y="1327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168615</xdr:rowOff>
    </xdr:from>
    <xdr:ext cx="599010" cy="259045"/>
    <xdr:sp macro="" textlink="">
      <xdr:nvSpPr>
        <xdr:cNvPr id="202" name="テキスト ボックス 201"/>
        <xdr:cNvSpPr txBox="1"/>
      </xdr:nvSpPr>
      <xdr:spPr>
        <a:xfrm>
          <a:off x="830795" y="1337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169100</xdr:rowOff>
    </xdr:from>
    <xdr:to>
      <xdr:col>24</xdr:col>
      <xdr:colOff>63500</xdr:colOff>
      <xdr:row>96</xdr:row>
      <xdr:rowOff>63779</xdr:rowOff>
    </xdr:to>
    <xdr:cxnSp macro="">
      <xdr:nvCxnSpPr>
        <xdr:cNvPr id="229" name="直線コネクタ 228"/>
        <xdr:cNvCxnSpPr/>
      </xdr:nvCxnSpPr>
      <xdr:spPr>
        <a:xfrm flipV="1">
          <a:off x="3797300" y="16456850"/>
          <a:ext cx="838200" cy="6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43862</xdr:rowOff>
    </xdr:from>
    <xdr:to>
      <xdr:col>19</xdr:col>
      <xdr:colOff>177800</xdr:colOff>
      <xdr:row>96</xdr:row>
      <xdr:rowOff>63779</xdr:rowOff>
    </xdr:to>
    <xdr:cxnSp macro="">
      <xdr:nvCxnSpPr>
        <xdr:cNvPr id="232" name="直線コネクタ 231"/>
        <xdr:cNvCxnSpPr/>
      </xdr:nvCxnSpPr>
      <xdr:spPr>
        <a:xfrm>
          <a:off x="2908300" y="16503062"/>
          <a:ext cx="889000" cy="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43862</xdr:rowOff>
    </xdr:from>
    <xdr:to>
      <xdr:col>15</xdr:col>
      <xdr:colOff>50800</xdr:colOff>
      <xdr:row>96</xdr:row>
      <xdr:rowOff>107666</xdr:rowOff>
    </xdr:to>
    <xdr:cxnSp macro="">
      <xdr:nvCxnSpPr>
        <xdr:cNvPr id="235" name="直線コネクタ 234"/>
        <xdr:cNvCxnSpPr/>
      </xdr:nvCxnSpPr>
      <xdr:spPr>
        <a:xfrm flipV="1">
          <a:off x="2019300" y="16503062"/>
          <a:ext cx="889000" cy="6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83852</xdr:rowOff>
    </xdr:from>
    <xdr:to>
      <xdr:col>10</xdr:col>
      <xdr:colOff>114300</xdr:colOff>
      <xdr:row>96</xdr:row>
      <xdr:rowOff>107666</xdr:rowOff>
    </xdr:to>
    <xdr:cxnSp macro="">
      <xdr:nvCxnSpPr>
        <xdr:cNvPr id="238" name="直線コネクタ 237"/>
        <xdr:cNvCxnSpPr/>
      </xdr:nvCxnSpPr>
      <xdr:spPr>
        <a:xfrm>
          <a:off x="1130300" y="16543052"/>
          <a:ext cx="889000" cy="2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133497</xdr:rowOff>
    </xdr:from>
    <xdr:to>
      <xdr:col>10</xdr:col>
      <xdr:colOff>165100</xdr:colOff>
      <xdr:row>97</xdr:row>
      <xdr:rowOff>63647</xdr:rowOff>
    </xdr:to>
    <xdr:sp macro="" textlink="">
      <xdr:nvSpPr>
        <xdr:cNvPr id="239" name="フローチャート: 判断 238"/>
        <xdr:cNvSpPr/>
      </xdr:nvSpPr>
      <xdr:spPr>
        <a:xfrm>
          <a:off x="1968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54774</xdr:rowOff>
    </xdr:from>
    <xdr:ext cx="599010" cy="259045"/>
    <xdr:sp macro="" textlink="">
      <xdr:nvSpPr>
        <xdr:cNvPr id="240" name="テキスト ボックス 239"/>
        <xdr:cNvSpPr txBox="1"/>
      </xdr:nvSpPr>
      <xdr:spPr>
        <a:xfrm>
          <a:off x="1719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151098</xdr:rowOff>
    </xdr:from>
    <xdr:to>
      <xdr:col>6</xdr:col>
      <xdr:colOff>38100</xdr:colOff>
      <xdr:row>97</xdr:row>
      <xdr:rowOff>81248</xdr:rowOff>
    </xdr:to>
    <xdr:sp macro="" textlink="">
      <xdr:nvSpPr>
        <xdr:cNvPr id="241" name="フローチャート: 判断 240"/>
        <xdr:cNvSpPr/>
      </xdr:nvSpPr>
      <xdr:spPr>
        <a:xfrm>
          <a:off x="1079500" y="1661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72375</xdr:rowOff>
    </xdr:from>
    <xdr:ext cx="599010" cy="259045"/>
    <xdr:sp macro="" textlink="">
      <xdr:nvSpPr>
        <xdr:cNvPr id="242" name="テキスト ボックス 241"/>
        <xdr:cNvSpPr txBox="1"/>
      </xdr:nvSpPr>
      <xdr:spPr>
        <a:xfrm>
          <a:off x="830795" y="1670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118300</xdr:rowOff>
    </xdr:from>
    <xdr:to>
      <xdr:col>24</xdr:col>
      <xdr:colOff>114300</xdr:colOff>
      <xdr:row>96</xdr:row>
      <xdr:rowOff>48450</xdr:rowOff>
    </xdr:to>
    <xdr:sp macro="" textlink="">
      <xdr:nvSpPr>
        <xdr:cNvPr id="248" name="楕円 247"/>
        <xdr:cNvSpPr/>
      </xdr:nvSpPr>
      <xdr:spPr>
        <a:xfrm>
          <a:off x="4584700" y="164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141177</xdr:rowOff>
    </xdr:from>
    <xdr:ext cx="599010" cy="259045"/>
    <xdr:sp macro="" textlink="">
      <xdr:nvSpPr>
        <xdr:cNvPr id="249" name="衛生費該当値テキスト"/>
        <xdr:cNvSpPr txBox="1"/>
      </xdr:nvSpPr>
      <xdr:spPr>
        <a:xfrm>
          <a:off x="4686300" y="1625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12979</xdr:rowOff>
    </xdr:from>
    <xdr:to>
      <xdr:col>20</xdr:col>
      <xdr:colOff>38100</xdr:colOff>
      <xdr:row>96</xdr:row>
      <xdr:rowOff>114579</xdr:rowOff>
    </xdr:to>
    <xdr:sp macro="" textlink="">
      <xdr:nvSpPr>
        <xdr:cNvPr id="250" name="楕円 249"/>
        <xdr:cNvSpPr/>
      </xdr:nvSpPr>
      <xdr:spPr>
        <a:xfrm>
          <a:off x="3746500" y="1647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131106</xdr:rowOff>
    </xdr:from>
    <xdr:ext cx="599010" cy="259045"/>
    <xdr:sp macro="" textlink="">
      <xdr:nvSpPr>
        <xdr:cNvPr id="251" name="テキスト ボックス 250"/>
        <xdr:cNvSpPr txBox="1"/>
      </xdr:nvSpPr>
      <xdr:spPr>
        <a:xfrm>
          <a:off x="3497795" y="1624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164512</xdr:rowOff>
    </xdr:from>
    <xdr:to>
      <xdr:col>15</xdr:col>
      <xdr:colOff>101600</xdr:colOff>
      <xdr:row>96</xdr:row>
      <xdr:rowOff>94662</xdr:rowOff>
    </xdr:to>
    <xdr:sp macro="" textlink="">
      <xdr:nvSpPr>
        <xdr:cNvPr id="252" name="楕円 251"/>
        <xdr:cNvSpPr/>
      </xdr:nvSpPr>
      <xdr:spPr>
        <a:xfrm>
          <a:off x="2857500" y="164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111189</xdr:rowOff>
    </xdr:from>
    <xdr:ext cx="599010" cy="259045"/>
    <xdr:sp macro="" textlink="">
      <xdr:nvSpPr>
        <xdr:cNvPr id="253" name="テキスト ボックス 252"/>
        <xdr:cNvSpPr txBox="1"/>
      </xdr:nvSpPr>
      <xdr:spPr>
        <a:xfrm>
          <a:off x="2608795" y="1622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56866</xdr:rowOff>
    </xdr:from>
    <xdr:to>
      <xdr:col>10</xdr:col>
      <xdr:colOff>165100</xdr:colOff>
      <xdr:row>96</xdr:row>
      <xdr:rowOff>158466</xdr:rowOff>
    </xdr:to>
    <xdr:sp macro="" textlink="">
      <xdr:nvSpPr>
        <xdr:cNvPr id="254" name="楕円 253"/>
        <xdr:cNvSpPr/>
      </xdr:nvSpPr>
      <xdr:spPr>
        <a:xfrm>
          <a:off x="1968500" y="165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3543</xdr:rowOff>
    </xdr:from>
    <xdr:ext cx="599010" cy="259045"/>
    <xdr:sp macro="" textlink="">
      <xdr:nvSpPr>
        <xdr:cNvPr id="255" name="テキスト ボックス 254"/>
        <xdr:cNvSpPr txBox="1"/>
      </xdr:nvSpPr>
      <xdr:spPr>
        <a:xfrm>
          <a:off x="1719795" y="1629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33052</xdr:rowOff>
    </xdr:from>
    <xdr:to>
      <xdr:col>6</xdr:col>
      <xdr:colOff>38100</xdr:colOff>
      <xdr:row>96</xdr:row>
      <xdr:rowOff>134652</xdr:rowOff>
    </xdr:to>
    <xdr:sp macro="" textlink="">
      <xdr:nvSpPr>
        <xdr:cNvPr id="256" name="楕円 255"/>
        <xdr:cNvSpPr/>
      </xdr:nvSpPr>
      <xdr:spPr>
        <a:xfrm>
          <a:off x="1079500" y="164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151179</xdr:rowOff>
    </xdr:from>
    <xdr:ext cx="599010" cy="259045"/>
    <xdr:sp macro="" textlink="">
      <xdr:nvSpPr>
        <xdr:cNvPr id="257" name="テキスト ボックス 256"/>
        <xdr:cNvSpPr txBox="1"/>
      </xdr:nvSpPr>
      <xdr:spPr>
        <a:xfrm>
          <a:off x="830795" y="1626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31532</xdr:rowOff>
    </xdr:from>
    <xdr:to>
      <xdr:col>41</xdr:col>
      <xdr:colOff>101600</xdr:colOff>
      <xdr:row>37</xdr:row>
      <xdr:rowOff>133132</xdr:rowOff>
    </xdr:to>
    <xdr:sp macro="" textlink="">
      <xdr:nvSpPr>
        <xdr:cNvPr id="298" name="フローチャート: 判断 297"/>
        <xdr:cNvSpPr/>
      </xdr:nvSpPr>
      <xdr:spPr>
        <a:xfrm>
          <a:off x="7810500" y="637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149659</xdr:rowOff>
    </xdr:from>
    <xdr:ext cx="469744" cy="259045"/>
    <xdr:sp macro="" textlink="">
      <xdr:nvSpPr>
        <xdr:cNvPr id="299" name="テキスト ボックス 298"/>
        <xdr:cNvSpPr txBox="1"/>
      </xdr:nvSpPr>
      <xdr:spPr>
        <a:xfrm>
          <a:off x="7626428" y="615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133967</xdr:rowOff>
    </xdr:from>
    <xdr:to>
      <xdr:col>36</xdr:col>
      <xdr:colOff>165100</xdr:colOff>
      <xdr:row>38</xdr:row>
      <xdr:rowOff>64117</xdr:rowOff>
    </xdr:to>
    <xdr:sp macro="" textlink="">
      <xdr:nvSpPr>
        <xdr:cNvPr id="300" name="フローチャート: 判断 299"/>
        <xdr:cNvSpPr/>
      </xdr:nvSpPr>
      <xdr:spPr>
        <a:xfrm>
          <a:off x="6921500" y="647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80644</xdr:rowOff>
    </xdr:from>
    <xdr:ext cx="469744" cy="259045"/>
    <xdr:sp macro="" textlink="">
      <xdr:nvSpPr>
        <xdr:cNvPr id="301" name="テキスト ボックス 300"/>
        <xdr:cNvSpPr txBox="1"/>
      </xdr:nvSpPr>
      <xdr:spPr>
        <a:xfrm>
          <a:off x="6737428" y="625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104539</xdr:rowOff>
    </xdr:from>
    <xdr:to>
      <xdr:col>55</xdr:col>
      <xdr:colOff>0</xdr:colOff>
      <xdr:row>56</xdr:row>
      <xdr:rowOff>111605</xdr:rowOff>
    </xdr:to>
    <xdr:cxnSp macro="">
      <xdr:nvCxnSpPr>
        <xdr:cNvPr id="347" name="直線コネクタ 346"/>
        <xdr:cNvCxnSpPr/>
      </xdr:nvCxnSpPr>
      <xdr:spPr>
        <a:xfrm flipV="1">
          <a:off x="9639300" y="9191389"/>
          <a:ext cx="838200" cy="52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111605</xdr:rowOff>
    </xdr:from>
    <xdr:to>
      <xdr:col>50</xdr:col>
      <xdr:colOff>114300</xdr:colOff>
      <xdr:row>58</xdr:row>
      <xdr:rowOff>4867</xdr:rowOff>
    </xdr:to>
    <xdr:cxnSp macro="">
      <xdr:nvCxnSpPr>
        <xdr:cNvPr id="350" name="直線コネクタ 349"/>
        <xdr:cNvCxnSpPr/>
      </xdr:nvCxnSpPr>
      <xdr:spPr>
        <a:xfrm flipV="1">
          <a:off x="8750300" y="9712805"/>
          <a:ext cx="889000" cy="23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165822</xdr:rowOff>
    </xdr:from>
    <xdr:to>
      <xdr:col>45</xdr:col>
      <xdr:colOff>177800</xdr:colOff>
      <xdr:row>58</xdr:row>
      <xdr:rowOff>4867</xdr:rowOff>
    </xdr:to>
    <xdr:cxnSp macro="">
      <xdr:nvCxnSpPr>
        <xdr:cNvPr id="353" name="直線コネクタ 352"/>
        <xdr:cNvCxnSpPr/>
      </xdr:nvCxnSpPr>
      <xdr:spPr>
        <a:xfrm>
          <a:off x="7861300" y="9938472"/>
          <a:ext cx="889000" cy="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165822</xdr:rowOff>
    </xdr:from>
    <xdr:to>
      <xdr:col>41</xdr:col>
      <xdr:colOff>50800</xdr:colOff>
      <xdr:row>58</xdr:row>
      <xdr:rowOff>13912</xdr:rowOff>
    </xdr:to>
    <xdr:cxnSp macro="">
      <xdr:nvCxnSpPr>
        <xdr:cNvPr id="356" name="直線コネクタ 355"/>
        <xdr:cNvCxnSpPr/>
      </xdr:nvCxnSpPr>
      <xdr:spPr>
        <a:xfrm flipV="1">
          <a:off x="6972300" y="9938472"/>
          <a:ext cx="889000" cy="1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111842</xdr:rowOff>
    </xdr:from>
    <xdr:to>
      <xdr:col>41</xdr:col>
      <xdr:colOff>101600</xdr:colOff>
      <xdr:row>59</xdr:row>
      <xdr:rowOff>41992</xdr:rowOff>
    </xdr:to>
    <xdr:sp macro="" textlink="">
      <xdr:nvSpPr>
        <xdr:cNvPr id="357" name="フローチャート: 判断 356"/>
        <xdr:cNvSpPr/>
      </xdr:nvSpPr>
      <xdr:spPr>
        <a:xfrm>
          <a:off x="7810500" y="10055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33119</xdr:rowOff>
    </xdr:from>
    <xdr:ext cx="534377" cy="259045"/>
    <xdr:sp macro="" textlink="">
      <xdr:nvSpPr>
        <xdr:cNvPr id="358" name="テキスト ボックス 357"/>
        <xdr:cNvSpPr txBox="1"/>
      </xdr:nvSpPr>
      <xdr:spPr>
        <a:xfrm>
          <a:off x="7594111" y="1014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109581</xdr:rowOff>
    </xdr:from>
    <xdr:to>
      <xdr:col>36</xdr:col>
      <xdr:colOff>165100</xdr:colOff>
      <xdr:row>59</xdr:row>
      <xdr:rowOff>39731</xdr:rowOff>
    </xdr:to>
    <xdr:sp macro="" textlink="">
      <xdr:nvSpPr>
        <xdr:cNvPr id="359" name="フローチャート: 判断 358"/>
        <xdr:cNvSpPr/>
      </xdr:nvSpPr>
      <xdr:spPr>
        <a:xfrm>
          <a:off x="6921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30858</xdr:rowOff>
    </xdr:from>
    <xdr:ext cx="599010" cy="259045"/>
    <xdr:sp macro="" textlink="">
      <xdr:nvSpPr>
        <xdr:cNvPr id="360" name="テキスト ボックス 359"/>
        <xdr:cNvSpPr txBox="1"/>
      </xdr:nvSpPr>
      <xdr:spPr>
        <a:xfrm>
          <a:off x="6672795" y="1014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53739</xdr:rowOff>
    </xdr:from>
    <xdr:to>
      <xdr:col>55</xdr:col>
      <xdr:colOff>50800</xdr:colOff>
      <xdr:row>53</xdr:row>
      <xdr:rowOff>155339</xdr:rowOff>
    </xdr:to>
    <xdr:sp macro="" textlink="">
      <xdr:nvSpPr>
        <xdr:cNvPr id="366" name="楕円 365"/>
        <xdr:cNvSpPr/>
      </xdr:nvSpPr>
      <xdr:spPr>
        <a:xfrm>
          <a:off x="10426700" y="91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76616</xdr:rowOff>
    </xdr:from>
    <xdr:ext cx="599010" cy="259045"/>
    <xdr:sp macro="" textlink="">
      <xdr:nvSpPr>
        <xdr:cNvPr id="367" name="農林水産業費該当値テキスト"/>
        <xdr:cNvSpPr txBox="1"/>
      </xdr:nvSpPr>
      <xdr:spPr>
        <a:xfrm>
          <a:off x="10528300" y="899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60805</xdr:rowOff>
    </xdr:from>
    <xdr:to>
      <xdr:col>50</xdr:col>
      <xdr:colOff>165100</xdr:colOff>
      <xdr:row>56</xdr:row>
      <xdr:rowOff>162405</xdr:rowOff>
    </xdr:to>
    <xdr:sp macro="" textlink="">
      <xdr:nvSpPr>
        <xdr:cNvPr id="368" name="楕円 367"/>
        <xdr:cNvSpPr/>
      </xdr:nvSpPr>
      <xdr:spPr>
        <a:xfrm>
          <a:off x="9588500" y="96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7482</xdr:rowOff>
    </xdr:from>
    <xdr:ext cx="599010" cy="259045"/>
    <xdr:sp macro="" textlink="">
      <xdr:nvSpPr>
        <xdr:cNvPr id="369" name="テキスト ボックス 368"/>
        <xdr:cNvSpPr txBox="1"/>
      </xdr:nvSpPr>
      <xdr:spPr>
        <a:xfrm>
          <a:off x="9339795" y="943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125517</xdr:rowOff>
    </xdr:from>
    <xdr:to>
      <xdr:col>46</xdr:col>
      <xdr:colOff>38100</xdr:colOff>
      <xdr:row>58</xdr:row>
      <xdr:rowOff>55667</xdr:rowOff>
    </xdr:to>
    <xdr:sp macro="" textlink="">
      <xdr:nvSpPr>
        <xdr:cNvPr id="370" name="楕円 369"/>
        <xdr:cNvSpPr/>
      </xdr:nvSpPr>
      <xdr:spPr>
        <a:xfrm>
          <a:off x="8699500" y="989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72194</xdr:rowOff>
    </xdr:from>
    <xdr:ext cx="599010" cy="259045"/>
    <xdr:sp macro="" textlink="">
      <xdr:nvSpPr>
        <xdr:cNvPr id="371" name="テキスト ボックス 370"/>
        <xdr:cNvSpPr txBox="1"/>
      </xdr:nvSpPr>
      <xdr:spPr>
        <a:xfrm>
          <a:off x="8450795" y="967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115022</xdr:rowOff>
    </xdr:from>
    <xdr:to>
      <xdr:col>41</xdr:col>
      <xdr:colOff>101600</xdr:colOff>
      <xdr:row>58</xdr:row>
      <xdr:rowOff>45172</xdr:rowOff>
    </xdr:to>
    <xdr:sp macro="" textlink="">
      <xdr:nvSpPr>
        <xdr:cNvPr id="372" name="楕円 371"/>
        <xdr:cNvSpPr/>
      </xdr:nvSpPr>
      <xdr:spPr>
        <a:xfrm>
          <a:off x="7810500" y="98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61699</xdr:rowOff>
    </xdr:from>
    <xdr:ext cx="599010" cy="259045"/>
    <xdr:sp macro="" textlink="">
      <xdr:nvSpPr>
        <xdr:cNvPr id="373" name="テキスト ボックス 372"/>
        <xdr:cNvSpPr txBox="1"/>
      </xdr:nvSpPr>
      <xdr:spPr>
        <a:xfrm>
          <a:off x="7561795" y="966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134562</xdr:rowOff>
    </xdr:from>
    <xdr:to>
      <xdr:col>36</xdr:col>
      <xdr:colOff>165100</xdr:colOff>
      <xdr:row>58</xdr:row>
      <xdr:rowOff>64712</xdr:rowOff>
    </xdr:to>
    <xdr:sp macro="" textlink="">
      <xdr:nvSpPr>
        <xdr:cNvPr id="374" name="楕円 373"/>
        <xdr:cNvSpPr/>
      </xdr:nvSpPr>
      <xdr:spPr>
        <a:xfrm>
          <a:off x="6921500" y="99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81239</xdr:rowOff>
    </xdr:from>
    <xdr:ext cx="599010" cy="259045"/>
    <xdr:sp macro="" textlink="">
      <xdr:nvSpPr>
        <xdr:cNvPr id="375" name="テキスト ボックス 374"/>
        <xdr:cNvSpPr txBox="1"/>
      </xdr:nvSpPr>
      <xdr:spPr>
        <a:xfrm>
          <a:off x="6672795" y="968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8978</xdr:rowOff>
    </xdr:from>
    <xdr:to>
      <xdr:col>55</xdr:col>
      <xdr:colOff>0</xdr:colOff>
      <xdr:row>78</xdr:row>
      <xdr:rowOff>15047</xdr:rowOff>
    </xdr:to>
    <xdr:cxnSp macro="">
      <xdr:nvCxnSpPr>
        <xdr:cNvPr id="402" name="直線コネクタ 401"/>
        <xdr:cNvCxnSpPr/>
      </xdr:nvCxnSpPr>
      <xdr:spPr>
        <a:xfrm>
          <a:off x="9639300" y="13382078"/>
          <a:ext cx="838200" cy="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8978</xdr:rowOff>
    </xdr:from>
    <xdr:to>
      <xdr:col>50</xdr:col>
      <xdr:colOff>114300</xdr:colOff>
      <xdr:row>78</xdr:row>
      <xdr:rowOff>21907</xdr:rowOff>
    </xdr:to>
    <xdr:cxnSp macro="">
      <xdr:nvCxnSpPr>
        <xdr:cNvPr id="405" name="直線コネクタ 404"/>
        <xdr:cNvCxnSpPr/>
      </xdr:nvCxnSpPr>
      <xdr:spPr>
        <a:xfrm flipV="1">
          <a:off x="8750300" y="13382078"/>
          <a:ext cx="889000" cy="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16517</xdr:rowOff>
    </xdr:from>
    <xdr:to>
      <xdr:col>45</xdr:col>
      <xdr:colOff>177800</xdr:colOff>
      <xdr:row>78</xdr:row>
      <xdr:rowOff>21907</xdr:rowOff>
    </xdr:to>
    <xdr:cxnSp macro="">
      <xdr:nvCxnSpPr>
        <xdr:cNvPr id="408" name="直線コネクタ 407"/>
        <xdr:cNvCxnSpPr/>
      </xdr:nvCxnSpPr>
      <xdr:spPr>
        <a:xfrm>
          <a:off x="7861300" y="13389617"/>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169599</xdr:rowOff>
    </xdr:from>
    <xdr:to>
      <xdr:col>41</xdr:col>
      <xdr:colOff>50800</xdr:colOff>
      <xdr:row>78</xdr:row>
      <xdr:rowOff>16517</xdr:rowOff>
    </xdr:to>
    <xdr:cxnSp macro="">
      <xdr:nvCxnSpPr>
        <xdr:cNvPr id="411" name="直線コネクタ 410"/>
        <xdr:cNvCxnSpPr/>
      </xdr:nvCxnSpPr>
      <xdr:spPr>
        <a:xfrm>
          <a:off x="6972300" y="13371249"/>
          <a:ext cx="889000" cy="1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125696</xdr:rowOff>
    </xdr:from>
    <xdr:to>
      <xdr:col>41</xdr:col>
      <xdr:colOff>101600</xdr:colOff>
      <xdr:row>78</xdr:row>
      <xdr:rowOff>55846</xdr:rowOff>
    </xdr:to>
    <xdr:sp macro="" textlink="">
      <xdr:nvSpPr>
        <xdr:cNvPr id="412" name="フローチャート: 判断 411"/>
        <xdr:cNvSpPr/>
      </xdr:nvSpPr>
      <xdr:spPr>
        <a:xfrm>
          <a:off x="7810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72373</xdr:rowOff>
    </xdr:from>
    <xdr:ext cx="534377" cy="259045"/>
    <xdr:sp macro="" textlink="">
      <xdr:nvSpPr>
        <xdr:cNvPr id="413" name="テキスト ボックス 412"/>
        <xdr:cNvSpPr txBox="1"/>
      </xdr:nvSpPr>
      <xdr:spPr>
        <a:xfrm>
          <a:off x="7594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133240</xdr:rowOff>
    </xdr:from>
    <xdr:to>
      <xdr:col>36</xdr:col>
      <xdr:colOff>165100</xdr:colOff>
      <xdr:row>78</xdr:row>
      <xdr:rowOff>63390</xdr:rowOff>
    </xdr:to>
    <xdr:sp macro="" textlink="">
      <xdr:nvSpPr>
        <xdr:cNvPr id="414" name="フローチャート: 判断 413"/>
        <xdr:cNvSpPr/>
      </xdr:nvSpPr>
      <xdr:spPr>
        <a:xfrm>
          <a:off x="6921500" y="1333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54517</xdr:rowOff>
    </xdr:from>
    <xdr:ext cx="534377" cy="259045"/>
    <xdr:sp macro="" textlink="">
      <xdr:nvSpPr>
        <xdr:cNvPr id="415" name="テキスト ボックス 414"/>
        <xdr:cNvSpPr txBox="1"/>
      </xdr:nvSpPr>
      <xdr:spPr>
        <a:xfrm>
          <a:off x="6705111" y="1342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135697</xdr:rowOff>
    </xdr:from>
    <xdr:to>
      <xdr:col>55</xdr:col>
      <xdr:colOff>50800</xdr:colOff>
      <xdr:row>78</xdr:row>
      <xdr:rowOff>65847</xdr:rowOff>
    </xdr:to>
    <xdr:sp macro="" textlink="">
      <xdr:nvSpPr>
        <xdr:cNvPr id="421" name="楕円 420"/>
        <xdr:cNvSpPr/>
      </xdr:nvSpPr>
      <xdr:spPr>
        <a:xfrm>
          <a:off x="10426700" y="133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95074</xdr:rowOff>
    </xdr:from>
    <xdr:ext cx="534377" cy="259045"/>
    <xdr:sp macro="" textlink="">
      <xdr:nvSpPr>
        <xdr:cNvPr id="422" name="商工費該当値テキスト"/>
        <xdr:cNvSpPr txBox="1"/>
      </xdr:nvSpPr>
      <xdr:spPr>
        <a:xfrm>
          <a:off x="10528300" y="1312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129628</xdr:rowOff>
    </xdr:from>
    <xdr:to>
      <xdr:col>50</xdr:col>
      <xdr:colOff>165100</xdr:colOff>
      <xdr:row>78</xdr:row>
      <xdr:rowOff>59778</xdr:rowOff>
    </xdr:to>
    <xdr:sp macro="" textlink="">
      <xdr:nvSpPr>
        <xdr:cNvPr id="423" name="楕円 422"/>
        <xdr:cNvSpPr/>
      </xdr:nvSpPr>
      <xdr:spPr>
        <a:xfrm>
          <a:off x="9588500" y="133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76305</xdr:rowOff>
    </xdr:from>
    <xdr:ext cx="534377" cy="259045"/>
    <xdr:sp macro="" textlink="">
      <xdr:nvSpPr>
        <xdr:cNvPr id="424" name="テキスト ボックス 423"/>
        <xdr:cNvSpPr txBox="1"/>
      </xdr:nvSpPr>
      <xdr:spPr>
        <a:xfrm>
          <a:off x="9372111" y="1310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142557</xdr:rowOff>
    </xdr:from>
    <xdr:to>
      <xdr:col>46</xdr:col>
      <xdr:colOff>38100</xdr:colOff>
      <xdr:row>78</xdr:row>
      <xdr:rowOff>72707</xdr:rowOff>
    </xdr:to>
    <xdr:sp macro="" textlink="">
      <xdr:nvSpPr>
        <xdr:cNvPr id="425" name="楕円 424"/>
        <xdr:cNvSpPr/>
      </xdr:nvSpPr>
      <xdr:spPr>
        <a:xfrm>
          <a:off x="8699500" y="133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89234</xdr:rowOff>
    </xdr:from>
    <xdr:ext cx="534377" cy="259045"/>
    <xdr:sp macro="" textlink="">
      <xdr:nvSpPr>
        <xdr:cNvPr id="426" name="テキスト ボックス 425"/>
        <xdr:cNvSpPr txBox="1"/>
      </xdr:nvSpPr>
      <xdr:spPr>
        <a:xfrm>
          <a:off x="8483111" y="131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137167</xdr:rowOff>
    </xdr:from>
    <xdr:to>
      <xdr:col>41</xdr:col>
      <xdr:colOff>101600</xdr:colOff>
      <xdr:row>78</xdr:row>
      <xdr:rowOff>67317</xdr:rowOff>
    </xdr:to>
    <xdr:sp macro="" textlink="">
      <xdr:nvSpPr>
        <xdr:cNvPr id="427" name="楕円 426"/>
        <xdr:cNvSpPr/>
      </xdr:nvSpPr>
      <xdr:spPr>
        <a:xfrm>
          <a:off x="7810500" y="133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58444</xdr:rowOff>
    </xdr:from>
    <xdr:ext cx="534377" cy="259045"/>
    <xdr:sp macro="" textlink="">
      <xdr:nvSpPr>
        <xdr:cNvPr id="428" name="テキスト ボックス 427"/>
        <xdr:cNvSpPr txBox="1"/>
      </xdr:nvSpPr>
      <xdr:spPr>
        <a:xfrm>
          <a:off x="7594111" y="134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118799</xdr:rowOff>
    </xdr:from>
    <xdr:to>
      <xdr:col>36</xdr:col>
      <xdr:colOff>165100</xdr:colOff>
      <xdr:row>78</xdr:row>
      <xdr:rowOff>48949</xdr:rowOff>
    </xdr:to>
    <xdr:sp macro="" textlink="">
      <xdr:nvSpPr>
        <xdr:cNvPr id="429" name="楕円 428"/>
        <xdr:cNvSpPr/>
      </xdr:nvSpPr>
      <xdr:spPr>
        <a:xfrm>
          <a:off x="6921500" y="1332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65476</xdr:rowOff>
    </xdr:from>
    <xdr:ext cx="534377" cy="259045"/>
    <xdr:sp macro="" textlink="">
      <xdr:nvSpPr>
        <xdr:cNvPr id="430" name="テキスト ボックス 429"/>
        <xdr:cNvSpPr txBox="1"/>
      </xdr:nvSpPr>
      <xdr:spPr>
        <a:xfrm>
          <a:off x="6705111" y="1309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71723</xdr:rowOff>
    </xdr:from>
    <xdr:to>
      <xdr:col>55</xdr:col>
      <xdr:colOff>0</xdr:colOff>
      <xdr:row>97</xdr:row>
      <xdr:rowOff>90388</xdr:rowOff>
    </xdr:to>
    <xdr:cxnSp macro="">
      <xdr:nvCxnSpPr>
        <xdr:cNvPr id="455" name="直線コネクタ 454"/>
        <xdr:cNvCxnSpPr/>
      </xdr:nvCxnSpPr>
      <xdr:spPr>
        <a:xfrm flipV="1">
          <a:off x="9639300" y="16702373"/>
          <a:ext cx="838200" cy="1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166746</xdr:rowOff>
    </xdr:from>
    <xdr:to>
      <xdr:col>50</xdr:col>
      <xdr:colOff>114300</xdr:colOff>
      <xdr:row>97</xdr:row>
      <xdr:rowOff>90388</xdr:rowOff>
    </xdr:to>
    <xdr:cxnSp macro="">
      <xdr:nvCxnSpPr>
        <xdr:cNvPr id="458" name="直線コネクタ 457"/>
        <xdr:cNvCxnSpPr/>
      </xdr:nvCxnSpPr>
      <xdr:spPr>
        <a:xfrm>
          <a:off x="8750300" y="16625946"/>
          <a:ext cx="889000" cy="9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166746</xdr:rowOff>
    </xdr:from>
    <xdr:to>
      <xdr:col>45</xdr:col>
      <xdr:colOff>177800</xdr:colOff>
      <xdr:row>97</xdr:row>
      <xdr:rowOff>81607</xdr:rowOff>
    </xdr:to>
    <xdr:cxnSp macro="">
      <xdr:nvCxnSpPr>
        <xdr:cNvPr id="461" name="直線コネクタ 460"/>
        <xdr:cNvCxnSpPr/>
      </xdr:nvCxnSpPr>
      <xdr:spPr>
        <a:xfrm flipV="1">
          <a:off x="7861300" y="16625946"/>
          <a:ext cx="889000" cy="8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32383</xdr:rowOff>
    </xdr:from>
    <xdr:to>
      <xdr:col>41</xdr:col>
      <xdr:colOff>50800</xdr:colOff>
      <xdr:row>97</xdr:row>
      <xdr:rowOff>81607</xdr:rowOff>
    </xdr:to>
    <xdr:cxnSp macro="">
      <xdr:nvCxnSpPr>
        <xdr:cNvPr id="464" name="直線コネクタ 463"/>
        <xdr:cNvCxnSpPr/>
      </xdr:nvCxnSpPr>
      <xdr:spPr>
        <a:xfrm>
          <a:off x="6972300" y="16663033"/>
          <a:ext cx="889000" cy="4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60905</xdr:rowOff>
    </xdr:from>
    <xdr:to>
      <xdr:col>41</xdr:col>
      <xdr:colOff>101600</xdr:colOff>
      <xdr:row>97</xdr:row>
      <xdr:rowOff>162505</xdr:rowOff>
    </xdr:to>
    <xdr:sp macro="" textlink="">
      <xdr:nvSpPr>
        <xdr:cNvPr id="465" name="フローチャート: 判断 464"/>
        <xdr:cNvSpPr/>
      </xdr:nvSpPr>
      <xdr:spPr>
        <a:xfrm>
          <a:off x="7810500" y="166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153632</xdr:rowOff>
    </xdr:from>
    <xdr:ext cx="599010" cy="259045"/>
    <xdr:sp macro="" textlink="">
      <xdr:nvSpPr>
        <xdr:cNvPr id="466" name="テキスト ボックス 465"/>
        <xdr:cNvSpPr txBox="1"/>
      </xdr:nvSpPr>
      <xdr:spPr>
        <a:xfrm>
          <a:off x="7561795" y="16784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61015</xdr:rowOff>
    </xdr:from>
    <xdr:to>
      <xdr:col>36</xdr:col>
      <xdr:colOff>165100</xdr:colOff>
      <xdr:row>97</xdr:row>
      <xdr:rowOff>162615</xdr:rowOff>
    </xdr:to>
    <xdr:sp macro="" textlink="">
      <xdr:nvSpPr>
        <xdr:cNvPr id="467" name="フローチャート: 判断 466"/>
        <xdr:cNvSpPr/>
      </xdr:nvSpPr>
      <xdr:spPr>
        <a:xfrm>
          <a:off x="6921500" y="1669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153742</xdr:rowOff>
    </xdr:from>
    <xdr:ext cx="599010" cy="259045"/>
    <xdr:sp macro="" textlink="">
      <xdr:nvSpPr>
        <xdr:cNvPr id="468" name="テキスト ボックス 467"/>
        <xdr:cNvSpPr txBox="1"/>
      </xdr:nvSpPr>
      <xdr:spPr>
        <a:xfrm>
          <a:off x="6672795" y="1678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20923</xdr:rowOff>
    </xdr:from>
    <xdr:to>
      <xdr:col>55</xdr:col>
      <xdr:colOff>50800</xdr:colOff>
      <xdr:row>97</xdr:row>
      <xdr:rowOff>122523</xdr:rowOff>
    </xdr:to>
    <xdr:sp macro="" textlink="">
      <xdr:nvSpPr>
        <xdr:cNvPr id="474" name="楕円 473"/>
        <xdr:cNvSpPr/>
      </xdr:nvSpPr>
      <xdr:spPr>
        <a:xfrm>
          <a:off x="10426700" y="1665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151750</xdr:rowOff>
    </xdr:from>
    <xdr:ext cx="599010" cy="259045"/>
    <xdr:sp macro="" textlink="">
      <xdr:nvSpPr>
        <xdr:cNvPr id="475" name="土木費該当値テキスト"/>
        <xdr:cNvSpPr txBox="1"/>
      </xdr:nvSpPr>
      <xdr:spPr>
        <a:xfrm>
          <a:off x="10528300" y="164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39588</xdr:rowOff>
    </xdr:from>
    <xdr:to>
      <xdr:col>50</xdr:col>
      <xdr:colOff>165100</xdr:colOff>
      <xdr:row>97</xdr:row>
      <xdr:rowOff>141188</xdr:rowOff>
    </xdr:to>
    <xdr:sp macro="" textlink="">
      <xdr:nvSpPr>
        <xdr:cNvPr id="476" name="楕円 475"/>
        <xdr:cNvSpPr/>
      </xdr:nvSpPr>
      <xdr:spPr>
        <a:xfrm>
          <a:off x="9588500" y="1667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157715</xdr:rowOff>
    </xdr:from>
    <xdr:ext cx="599010" cy="259045"/>
    <xdr:sp macro="" textlink="">
      <xdr:nvSpPr>
        <xdr:cNvPr id="477" name="テキスト ボックス 476"/>
        <xdr:cNvSpPr txBox="1"/>
      </xdr:nvSpPr>
      <xdr:spPr>
        <a:xfrm>
          <a:off x="9339795" y="16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115946</xdr:rowOff>
    </xdr:from>
    <xdr:to>
      <xdr:col>46</xdr:col>
      <xdr:colOff>38100</xdr:colOff>
      <xdr:row>97</xdr:row>
      <xdr:rowOff>46096</xdr:rowOff>
    </xdr:to>
    <xdr:sp macro="" textlink="">
      <xdr:nvSpPr>
        <xdr:cNvPr id="478" name="楕円 477"/>
        <xdr:cNvSpPr/>
      </xdr:nvSpPr>
      <xdr:spPr>
        <a:xfrm>
          <a:off x="8699500" y="165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62623</xdr:rowOff>
    </xdr:from>
    <xdr:ext cx="599010" cy="259045"/>
    <xdr:sp macro="" textlink="">
      <xdr:nvSpPr>
        <xdr:cNvPr id="479" name="テキスト ボックス 478"/>
        <xdr:cNvSpPr txBox="1"/>
      </xdr:nvSpPr>
      <xdr:spPr>
        <a:xfrm>
          <a:off x="8450795" y="1635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30807</xdr:rowOff>
    </xdr:from>
    <xdr:to>
      <xdr:col>41</xdr:col>
      <xdr:colOff>101600</xdr:colOff>
      <xdr:row>97</xdr:row>
      <xdr:rowOff>132407</xdr:rowOff>
    </xdr:to>
    <xdr:sp macro="" textlink="">
      <xdr:nvSpPr>
        <xdr:cNvPr id="480" name="楕円 479"/>
        <xdr:cNvSpPr/>
      </xdr:nvSpPr>
      <xdr:spPr>
        <a:xfrm>
          <a:off x="7810500" y="166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148934</xdr:rowOff>
    </xdr:from>
    <xdr:ext cx="599010" cy="259045"/>
    <xdr:sp macro="" textlink="">
      <xdr:nvSpPr>
        <xdr:cNvPr id="481" name="テキスト ボックス 480"/>
        <xdr:cNvSpPr txBox="1"/>
      </xdr:nvSpPr>
      <xdr:spPr>
        <a:xfrm>
          <a:off x="7561795" y="1643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153033</xdr:rowOff>
    </xdr:from>
    <xdr:to>
      <xdr:col>36</xdr:col>
      <xdr:colOff>165100</xdr:colOff>
      <xdr:row>97</xdr:row>
      <xdr:rowOff>83183</xdr:rowOff>
    </xdr:to>
    <xdr:sp macro="" textlink="">
      <xdr:nvSpPr>
        <xdr:cNvPr id="482" name="楕円 481"/>
        <xdr:cNvSpPr/>
      </xdr:nvSpPr>
      <xdr:spPr>
        <a:xfrm>
          <a:off x="6921500" y="1661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99710</xdr:rowOff>
    </xdr:from>
    <xdr:ext cx="599010" cy="259045"/>
    <xdr:sp macro="" textlink="">
      <xdr:nvSpPr>
        <xdr:cNvPr id="483" name="テキスト ボックス 482"/>
        <xdr:cNvSpPr txBox="1"/>
      </xdr:nvSpPr>
      <xdr:spPr>
        <a:xfrm>
          <a:off x="6672795" y="1638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159017</xdr:rowOff>
    </xdr:from>
    <xdr:to>
      <xdr:col>85</xdr:col>
      <xdr:colOff>127000</xdr:colOff>
      <xdr:row>37</xdr:row>
      <xdr:rowOff>163079</xdr:rowOff>
    </xdr:to>
    <xdr:cxnSp macro="">
      <xdr:nvCxnSpPr>
        <xdr:cNvPr id="514" name="直線コネクタ 513"/>
        <xdr:cNvCxnSpPr/>
      </xdr:nvCxnSpPr>
      <xdr:spPr>
        <a:xfrm>
          <a:off x="15481300" y="6502667"/>
          <a:ext cx="8382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147436</xdr:rowOff>
    </xdr:from>
    <xdr:to>
      <xdr:col>81</xdr:col>
      <xdr:colOff>50800</xdr:colOff>
      <xdr:row>37</xdr:row>
      <xdr:rowOff>159017</xdr:rowOff>
    </xdr:to>
    <xdr:cxnSp macro="">
      <xdr:nvCxnSpPr>
        <xdr:cNvPr id="517" name="直線コネクタ 516"/>
        <xdr:cNvCxnSpPr/>
      </xdr:nvCxnSpPr>
      <xdr:spPr>
        <a:xfrm>
          <a:off x="14592300" y="6491086"/>
          <a:ext cx="889000" cy="1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147436</xdr:rowOff>
    </xdr:from>
    <xdr:to>
      <xdr:col>76</xdr:col>
      <xdr:colOff>114300</xdr:colOff>
      <xdr:row>38</xdr:row>
      <xdr:rowOff>22327</xdr:rowOff>
    </xdr:to>
    <xdr:cxnSp macro="">
      <xdr:nvCxnSpPr>
        <xdr:cNvPr id="520" name="直線コネクタ 519"/>
        <xdr:cNvCxnSpPr/>
      </xdr:nvCxnSpPr>
      <xdr:spPr>
        <a:xfrm flipV="1">
          <a:off x="13703300" y="6491086"/>
          <a:ext cx="889000" cy="4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49580</xdr:rowOff>
    </xdr:from>
    <xdr:to>
      <xdr:col>71</xdr:col>
      <xdr:colOff>177800</xdr:colOff>
      <xdr:row>38</xdr:row>
      <xdr:rowOff>22327</xdr:rowOff>
    </xdr:to>
    <xdr:cxnSp macro="">
      <xdr:nvCxnSpPr>
        <xdr:cNvPr id="523" name="直線コネクタ 522"/>
        <xdr:cNvCxnSpPr/>
      </xdr:nvCxnSpPr>
      <xdr:spPr>
        <a:xfrm>
          <a:off x="12814300" y="6393230"/>
          <a:ext cx="889000" cy="14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1741</xdr:rowOff>
    </xdr:from>
    <xdr:to>
      <xdr:col>72</xdr:col>
      <xdr:colOff>38100</xdr:colOff>
      <xdr:row>38</xdr:row>
      <xdr:rowOff>103341</xdr:rowOff>
    </xdr:to>
    <xdr:sp macro="" textlink="">
      <xdr:nvSpPr>
        <xdr:cNvPr id="524" name="フローチャート: 判断 523"/>
        <xdr:cNvSpPr/>
      </xdr:nvSpPr>
      <xdr:spPr>
        <a:xfrm>
          <a:off x="13652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94468</xdr:rowOff>
    </xdr:from>
    <xdr:ext cx="534377" cy="259045"/>
    <xdr:sp macro="" textlink="">
      <xdr:nvSpPr>
        <xdr:cNvPr id="525" name="テキスト ボックス 524"/>
        <xdr:cNvSpPr txBox="1"/>
      </xdr:nvSpPr>
      <xdr:spPr>
        <a:xfrm>
          <a:off x="13436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12636</xdr:rowOff>
    </xdr:from>
    <xdr:to>
      <xdr:col>67</xdr:col>
      <xdr:colOff>101600</xdr:colOff>
      <xdr:row>38</xdr:row>
      <xdr:rowOff>114236</xdr:rowOff>
    </xdr:to>
    <xdr:sp macro="" textlink="">
      <xdr:nvSpPr>
        <xdr:cNvPr id="526" name="フローチャート: 判断 525"/>
        <xdr:cNvSpPr/>
      </xdr:nvSpPr>
      <xdr:spPr>
        <a:xfrm>
          <a:off x="12763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105363</xdr:rowOff>
    </xdr:from>
    <xdr:ext cx="534377" cy="259045"/>
    <xdr:sp macro="" textlink="">
      <xdr:nvSpPr>
        <xdr:cNvPr id="527" name="テキスト ボックス 526"/>
        <xdr:cNvSpPr txBox="1"/>
      </xdr:nvSpPr>
      <xdr:spPr>
        <a:xfrm>
          <a:off x="12547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112279</xdr:rowOff>
    </xdr:from>
    <xdr:to>
      <xdr:col>85</xdr:col>
      <xdr:colOff>177800</xdr:colOff>
      <xdr:row>38</xdr:row>
      <xdr:rowOff>42429</xdr:rowOff>
    </xdr:to>
    <xdr:sp macro="" textlink="">
      <xdr:nvSpPr>
        <xdr:cNvPr id="533" name="楕円 532"/>
        <xdr:cNvSpPr/>
      </xdr:nvSpPr>
      <xdr:spPr>
        <a:xfrm>
          <a:off x="16268700" y="64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135156</xdr:rowOff>
    </xdr:from>
    <xdr:ext cx="534377" cy="259045"/>
    <xdr:sp macro="" textlink="">
      <xdr:nvSpPr>
        <xdr:cNvPr id="534" name="消防費該当値テキスト"/>
        <xdr:cNvSpPr txBox="1"/>
      </xdr:nvSpPr>
      <xdr:spPr>
        <a:xfrm>
          <a:off x="16370300" y="630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108217</xdr:rowOff>
    </xdr:from>
    <xdr:to>
      <xdr:col>81</xdr:col>
      <xdr:colOff>101600</xdr:colOff>
      <xdr:row>38</xdr:row>
      <xdr:rowOff>38367</xdr:rowOff>
    </xdr:to>
    <xdr:sp macro="" textlink="">
      <xdr:nvSpPr>
        <xdr:cNvPr id="535" name="楕円 534"/>
        <xdr:cNvSpPr/>
      </xdr:nvSpPr>
      <xdr:spPr>
        <a:xfrm>
          <a:off x="15430500" y="64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54894</xdr:rowOff>
    </xdr:from>
    <xdr:ext cx="534377" cy="259045"/>
    <xdr:sp macro="" textlink="">
      <xdr:nvSpPr>
        <xdr:cNvPr id="536" name="テキスト ボックス 535"/>
        <xdr:cNvSpPr txBox="1"/>
      </xdr:nvSpPr>
      <xdr:spPr>
        <a:xfrm>
          <a:off x="15214111" y="622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96636</xdr:rowOff>
    </xdr:from>
    <xdr:to>
      <xdr:col>76</xdr:col>
      <xdr:colOff>165100</xdr:colOff>
      <xdr:row>38</xdr:row>
      <xdr:rowOff>26786</xdr:rowOff>
    </xdr:to>
    <xdr:sp macro="" textlink="">
      <xdr:nvSpPr>
        <xdr:cNvPr id="537" name="楕円 536"/>
        <xdr:cNvSpPr/>
      </xdr:nvSpPr>
      <xdr:spPr>
        <a:xfrm>
          <a:off x="14541500" y="644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43313</xdr:rowOff>
    </xdr:from>
    <xdr:ext cx="534377" cy="259045"/>
    <xdr:sp macro="" textlink="">
      <xdr:nvSpPr>
        <xdr:cNvPr id="538" name="テキスト ボックス 537"/>
        <xdr:cNvSpPr txBox="1"/>
      </xdr:nvSpPr>
      <xdr:spPr>
        <a:xfrm>
          <a:off x="14325111" y="621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142977</xdr:rowOff>
    </xdr:from>
    <xdr:to>
      <xdr:col>72</xdr:col>
      <xdr:colOff>38100</xdr:colOff>
      <xdr:row>38</xdr:row>
      <xdr:rowOff>73127</xdr:rowOff>
    </xdr:to>
    <xdr:sp macro="" textlink="">
      <xdr:nvSpPr>
        <xdr:cNvPr id="539" name="楕円 538"/>
        <xdr:cNvSpPr/>
      </xdr:nvSpPr>
      <xdr:spPr>
        <a:xfrm>
          <a:off x="13652500" y="64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89654</xdr:rowOff>
    </xdr:from>
    <xdr:ext cx="534377" cy="259045"/>
    <xdr:sp macro="" textlink="">
      <xdr:nvSpPr>
        <xdr:cNvPr id="540" name="テキスト ボックス 539"/>
        <xdr:cNvSpPr txBox="1"/>
      </xdr:nvSpPr>
      <xdr:spPr>
        <a:xfrm>
          <a:off x="13436111" y="626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170230</xdr:rowOff>
    </xdr:from>
    <xdr:to>
      <xdr:col>67</xdr:col>
      <xdr:colOff>101600</xdr:colOff>
      <xdr:row>37</xdr:row>
      <xdr:rowOff>100380</xdr:rowOff>
    </xdr:to>
    <xdr:sp macro="" textlink="">
      <xdr:nvSpPr>
        <xdr:cNvPr id="541" name="楕円 540"/>
        <xdr:cNvSpPr/>
      </xdr:nvSpPr>
      <xdr:spPr>
        <a:xfrm>
          <a:off x="12763500" y="63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116907</xdr:rowOff>
    </xdr:from>
    <xdr:ext cx="599010" cy="259045"/>
    <xdr:sp macro="" textlink="">
      <xdr:nvSpPr>
        <xdr:cNvPr id="542" name="テキスト ボックス 541"/>
        <xdr:cNvSpPr txBox="1"/>
      </xdr:nvSpPr>
      <xdr:spPr>
        <a:xfrm>
          <a:off x="12514795" y="611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117071</xdr:rowOff>
    </xdr:from>
    <xdr:to>
      <xdr:col>85</xdr:col>
      <xdr:colOff>127000</xdr:colOff>
      <xdr:row>56</xdr:row>
      <xdr:rowOff>151427</xdr:rowOff>
    </xdr:to>
    <xdr:cxnSp macro="">
      <xdr:nvCxnSpPr>
        <xdr:cNvPr id="569" name="直線コネクタ 568"/>
        <xdr:cNvCxnSpPr/>
      </xdr:nvCxnSpPr>
      <xdr:spPr>
        <a:xfrm>
          <a:off x="15481300" y="9718271"/>
          <a:ext cx="838200" cy="3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52123</xdr:rowOff>
    </xdr:from>
    <xdr:to>
      <xdr:col>81</xdr:col>
      <xdr:colOff>50800</xdr:colOff>
      <xdr:row>56</xdr:row>
      <xdr:rowOff>117071</xdr:rowOff>
    </xdr:to>
    <xdr:cxnSp macro="">
      <xdr:nvCxnSpPr>
        <xdr:cNvPr id="572" name="直線コネクタ 571"/>
        <xdr:cNvCxnSpPr/>
      </xdr:nvCxnSpPr>
      <xdr:spPr>
        <a:xfrm>
          <a:off x="14592300" y="9653323"/>
          <a:ext cx="889000" cy="6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52123</xdr:rowOff>
    </xdr:from>
    <xdr:to>
      <xdr:col>76</xdr:col>
      <xdr:colOff>114300</xdr:colOff>
      <xdr:row>56</xdr:row>
      <xdr:rowOff>78906</xdr:rowOff>
    </xdr:to>
    <xdr:cxnSp macro="">
      <xdr:nvCxnSpPr>
        <xdr:cNvPr id="575" name="直線コネクタ 574"/>
        <xdr:cNvCxnSpPr/>
      </xdr:nvCxnSpPr>
      <xdr:spPr>
        <a:xfrm flipV="1">
          <a:off x="13703300" y="9653323"/>
          <a:ext cx="889000" cy="2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51737</xdr:rowOff>
    </xdr:from>
    <xdr:to>
      <xdr:col>71</xdr:col>
      <xdr:colOff>177800</xdr:colOff>
      <xdr:row>56</xdr:row>
      <xdr:rowOff>78906</xdr:rowOff>
    </xdr:to>
    <xdr:cxnSp macro="">
      <xdr:nvCxnSpPr>
        <xdr:cNvPr id="578" name="直線コネクタ 577"/>
        <xdr:cNvCxnSpPr/>
      </xdr:nvCxnSpPr>
      <xdr:spPr>
        <a:xfrm>
          <a:off x="12814300" y="9652937"/>
          <a:ext cx="889000" cy="2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79" name="フローチャート: 判断 578"/>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0" name="テキスト ボックス 579"/>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1" name="フローチャート: 判断 580"/>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2" name="テキスト ボックス 581"/>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100627</xdr:rowOff>
    </xdr:from>
    <xdr:to>
      <xdr:col>85</xdr:col>
      <xdr:colOff>177800</xdr:colOff>
      <xdr:row>57</xdr:row>
      <xdr:rowOff>30777</xdr:rowOff>
    </xdr:to>
    <xdr:sp macro="" textlink="">
      <xdr:nvSpPr>
        <xdr:cNvPr id="588" name="楕円 587"/>
        <xdr:cNvSpPr/>
      </xdr:nvSpPr>
      <xdr:spPr>
        <a:xfrm>
          <a:off x="16268700" y="97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123504</xdr:rowOff>
    </xdr:from>
    <xdr:ext cx="599010" cy="259045"/>
    <xdr:sp macro="" textlink="">
      <xdr:nvSpPr>
        <xdr:cNvPr id="589" name="教育費該当値テキスト"/>
        <xdr:cNvSpPr txBox="1"/>
      </xdr:nvSpPr>
      <xdr:spPr>
        <a:xfrm>
          <a:off x="16370300" y="955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66271</xdr:rowOff>
    </xdr:from>
    <xdr:to>
      <xdr:col>81</xdr:col>
      <xdr:colOff>101600</xdr:colOff>
      <xdr:row>56</xdr:row>
      <xdr:rowOff>167871</xdr:rowOff>
    </xdr:to>
    <xdr:sp macro="" textlink="">
      <xdr:nvSpPr>
        <xdr:cNvPr id="590" name="楕円 589"/>
        <xdr:cNvSpPr/>
      </xdr:nvSpPr>
      <xdr:spPr>
        <a:xfrm>
          <a:off x="15430500" y="966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12948</xdr:rowOff>
    </xdr:from>
    <xdr:ext cx="599010" cy="259045"/>
    <xdr:sp macro="" textlink="">
      <xdr:nvSpPr>
        <xdr:cNvPr id="591" name="テキスト ボックス 590"/>
        <xdr:cNvSpPr txBox="1"/>
      </xdr:nvSpPr>
      <xdr:spPr>
        <a:xfrm>
          <a:off x="15181795" y="944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1323</xdr:rowOff>
    </xdr:from>
    <xdr:to>
      <xdr:col>76</xdr:col>
      <xdr:colOff>165100</xdr:colOff>
      <xdr:row>56</xdr:row>
      <xdr:rowOff>102923</xdr:rowOff>
    </xdr:to>
    <xdr:sp macro="" textlink="">
      <xdr:nvSpPr>
        <xdr:cNvPr id="592" name="楕円 591"/>
        <xdr:cNvSpPr/>
      </xdr:nvSpPr>
      <xdr:spPr>
        <a:xfrm>
          <a:off x="14541500" y="960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119450</xdr:rowOff>
    </xdr:from>
    <xdr:ext cx="599010" cy="259045"/>
    <xdr:sp macro="" textlink="">
      <xdr:nvSpPr>
        <xdr:cNvPr id="593" name="テキスト ボックス 592"/>
        <xdr:cNvSpPr txBox="1"/>
      </xdr:nvSpPr>
      <xdr:spPr>
        <a:xfrm>
          <a:off x="14292795" y="937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28106</xdr:rowOff>
    </xdr:from>
    <xdr:to>
      <xdr:col>72</xdr:col>
      <xdr:colOff>38100</xdr:colOff>
      <xdr:row>56</xdr:row>
      <xdr:rowOff>129706</xdr:rowOff>
    </xdr:to>
    <xdr:sp macro="" textlink="">
      <xdr:nvSpPr>
        <xdr:cNvPr id="594" name="楕円 593"/>
        <xdr:cNvSpPr/>
      </xdr:nvSpPr>
      <xdr:spPr>
        <a:xfrm>
          <a:off x="13652500" y="96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146233</xdr:rowOff>
    </xdr:from>
    <xdr:ext cx="599010" cy="259045"/>
    <xdr:sp macro="" textlink="">
      <xdr:nvSpPr>
        <xdr:cNvPr id="595" name="テキスト ボックス 594"/>
        <xdr:cNvSpPr txBox="1"/>
      </xdr:nvSpPr>
      <xdr:spPr>
        <a:xfrm>
          <a:off x="13403795" y="940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937</xdr:rowOff>
    </xdr:from>
    <xdr:to>
      <xdr:col>67</xdr:col>
      <xdr:colOff>101600</xdr:colOff>
      <xdr:row>56</xdr:row>
      <xdr:rowOff>102537</xdr:rowOff>
    </xdr:to>
    <xdr:sp macro="" textlink="">
      <xdr:nvSpPr>
        <xdr:cNvPr id="596" name="楕円 595"/>
        <xdr:cNvSpPr/>
      </xdr:nvSpPr>
      <xdr:spPr>
        <a:xfrm>
          <a:off x="12763500" y="960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119064</xdr:rowOff>
    </xdr:from>
    <xdr:ext cx="599010" cy="259045"/>
    <xdr:sp macro="" textlink="">
      <xdr:nvSpPr>
        <xdr:cNvPr id="597" name="テキスト ボックス 596"/>
        <xdr:cNvSpPr txBox="1"/>
      </xdr:nvSpPr>
      <xdr:spPr>
        <a:xfrm>
          <a:off x="12514795" y="937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20855</xdr:rowOff>
    </xdr:from>
    <xdr:to>
      <xdr:col>85</xdr:col>
      <xdr:colOff>127000</xdr:colOff>
      <xdr:row>79</xdr:row>
      <xdr:rowOff>44450</xdr:rowOff>
    </xdr:to>
    <xdr:cxnSp macro="">
      <xdr:nvCxnSpPr>
        <xdr:cNvPr id="626" name="直線コネクタ 625"/>
        <xdr:cNvCxnSpPr/>
      </xdr:nvCxnSpPr>
      <xdr:spPr>
        <a:xfrm>
          <a:off x="15481300" y="13565405"/>
          <a:ext cx="8382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20622</xdr:rowOff>
    </xdr:from>
    <xdr:to>
      <xdr:col>81</xdr:col>
      <xdr:colOff>50800</xdr:colOff>
      <xdr:row>79</xdr:row>
      <xdr:rowOff>20855</xdr:rowOff>
    </xdr:to>
    <xdr:cxnSp macro="">
      <xdr:nvCxnSpPr>
        <xdr:cNvPr id="629" name="直線コネクタ 628"/>
        <xdr:cNvCxnSpPr/>
      </xdr:nvCxnSpPr>
      <xdr:spPr>
        <a:xfrm>
          <a:off x="14592300" y="13565172"/>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20622</xdr:rowOff>
    </xdr:from>
    <xdr:to>
      <xdr:col>76</xdr:col>
      <xdr:colOff>114300</xdr:colOff>
      <xdr:row>79</xdr:row>
      <xdr:rowOff>41520</xdr:rowOff>
    </xdr:to>
    <xdr:cxnSp macro="">
      <xdr:nvCxnSpPr>
        <xdr:cNvPr id="632" name="直線コネクタ 631"/>
        <xdr:cNvCxnSpPr/>
      </xdr:nvCxnSpPr>
      <xdr:spPr>
        <a:xfrm flipV="1">
          <a:off x="13703300" y="13565172"/>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153591</xdr:rowOff>
    </xdr:from>
    <xdr:to>
      <xdr:col>71</xdr:col>
      <xdr:colOff>177800</xdr:colOff>
      <xdr:row>79</xdr:row>
      <xdr:rowOff>41520</xdr:rowOff>
    </xdr:to>
    <xdr:cxnSp macro="">
      <xdr:nvCxnSpPr>
        <xdr:cNvPr id="635" name="直線コネクタ 634"/>
        <xdr:cNvCxnSpPr/>
      </xdr:nvCxnSpPr>
      <xdr:spPr>
        <a:xfrm>
          <a:off x="12814300" y="13526691"/>
          <a:ext cx="889000" cy="5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100791</xdr:rowOff>
    </xdr:from>
    <xdr:to>
      <xdr:col>72</xdr:col>
      <xdr:colOff>38100</xdr:colOff>
      <xdr:row>79</xdr:row>
      <xdr:rowOff>30941</xdr:rowOff>
    </xdr:to>
    <xdr:sp macro="" textlink="">
      <xdr:nvSpPr>
        <xdr:cNvPr id="636" name="フローチャート: 判断 635"/>
        <xdr:cNvSpPr/>
      </xdr:nvSpPr>
      <xdr:spPr>
        <a:xfrm>
          <a:off x="13652500" y="1347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47468</xdr:rowOff>
    </xdr:from>
    <xdr:ext cx="534377" cy="259045"/>
    <xdr:sp macro="" textlink="">
      <xdr:nvSpPr>
        <xdr:cNvPr id="637" name="テキスト ボックス 636"/>
        <xdr:cNvSpPr txBox="1"/>
      </xdr:nvSpPr>
      <xdr:spPr>
        <a:xfrm>
          <a:off x="13436111" y="132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110857</xdr:rowOff>
    </xdr:from>
    <xdr:to>
      <xdr:col>67</xdr:col>
      <xdr:colOff>101600</xdr:colOff>
      <xdr:row>79</xdr:row>
      <xdr:rowOff>41007</xdr:rowOff>
    </xdr:to>
    <xdr:sp macro="" textlink="">
      <xdr:nvSpPr>
        <xdr:cNvPr id="638" name="フローチャート: 判断 637"/>
        <xdr:cNvSpPr/>
      </xdr:nvSpPr>
      <xdr:spPr>
        <a:xfrm>
          <a:off x="12763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32134</xdr:rowOff>
    </xdr:from>
    <xdr:ext cx="534377" cy="259045"/>
    <xdr:sp macro="" textlink="">
      <xdr:nvSpPr>
        <xdr:cNvPr id="639" name="テキスト ボックス 638"/>
        <xdr:cNvSpPr txBox="1"/>
      </xdr:nvSpPr>
      <xdr:spPr>
        <a:xfrm>
          <a:off x="12547111" y="135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141505</xdr:rowOff>
    </xdr:from>
    <xdr:to>
      <xdr:col>81</xdr:col>
      <xdr:colOff>101600</xdr:colOff>
      <xdr:row>79</xdr:row>
      <xdr:rowOff>71655</xdr:rowOff>
    </xdr:to>
    <xdr:sp macro="" textlink="">
      <xdr:nvSpPr>
        <xdr:cNvPr id="647" name="楕円 646"/>
        <xdr:cNvSpPr/>
      </xdr:nvSpPr>
      <xdr:spPr>
        <a:xfrm>
          <a:off x="15430500" y="135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62782</xdr:rowOff>
    </xdr:from>
    <xdr:ext cx="469744" cy="259045"/>
    <xdr:sp macro="" textlink="">
      <xdr:nvSpPr>
        <xdr:cNvPr id="648" name="テキスト ボックス 647"/>
        <xdr:cNvSpPr txBox="1"/>
      </xdr:nvSpPr>
      <xdr:spPr>
        <a:xfrm>
          <a:off x="15246428" y="1360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141272</xdr:rowOff>
    </xdr:from>
    <xdr:to>
      <xdr:col>76</xdr:col>
      <xdr:colOff>165100</xdr:colOff>
      <xdr:row>79</xdr:row>
      <xdr:rowOff>71422</xdr:rowOff>
    </xdr:to>
    <xdr:sp macro="" textlink="">
      <xdr:nvSpPr>
        <xdr:cNvPr id="649" name="楕円 648"/>
        <xdr:cNvSpPr/>
      </xdr:nvSpPr>
      <xdr:spPr>
        <a:xfrm>
          <a:off x="14541500" y="1351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62549</xdr:rowOff>
    </xdr:from>
    <xdr:ext cx="469744" cy="259045"/>
    <xdr:sp macro="" textlink="">
      <xdr:nvSpPr>
        <xdr:cNvPr id="650" name="テキスト ボックス 649"/>
        <xdr:cNvSpPr txBox="1"/>
      </xdr:nvSpPr>
      <xdr:spPr>
        <a:xfrm>
          <a:off x="14357428" y="1360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162170</xdr:rowOff>
    </xdr:from>
    <xdr:to>
      <xdr:col>72</xdr:col>
      <xdr:colOff>38100</xdr:colOff>
      <xdr:row>79</xdr:row>
      <xdr:rowOff>92320</xdr:rowOff>
    </xdr:to>
    <xdr:sp macro="" textlink="">
      <xdr:nvSpPr>
        <xdr:cNvPr id="651" name="楕円 650"/>
        <xdr:cNvSpPr/>
      </xdr:nvSpPr>
      <xdr:spPr>
        <a:xfrm>
          <a:off x="13652500" y="135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83447</xdr:rowOff>
    </xdr:from>
    <xdr:ext cx="378565" cy="259045"/>
    <xdr:sp macro="" textlink="">
      <xdr:nvSpPr>
        <xdr:cNvPr id="652" name="テキスト ボックス 651"/>
        <xdr:cNvSpPr txBox="1"/>
      </xdr:nvSpPr>
      <xdr:spPr>
        <a:xfrm>
          <a:off x="13514017" y="13627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102791</xdr:rowOff>
    </xdr:from>
    <xdr:to>
      <xdr:col>67</xdr:col>
      <xdr:colOff>101600</xdr:colOff>
      <xdr:row>79</xdr:row>
      <xdr:rowOff>32941</xdr:rowOff>
    </xdr:to>
    <xdr:sp macro="" textlink="">
      <xdr:nvSpPr>
        <xdr:cNvPr id="653" name="楕円 652"/>
        <xdr:cNvSpPr/>
      </xdr:nvSpPr>
      <xdr:spPr>
        <a:xfrm>
          <a:off x="12763500" y="1347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49468</xdr:rowOff>
    </xdr:from>
    <xdr:ext cx="534377" cy="259045"/>
    <xdr:sp macro="" textlink="">
      <xdr:nvSpPr>
        <xdr:cNvPr id="654" name="テキスト ボックス 653"/>
        <xdr:cNvSpPr txBox="1"/>
      </xdr:nvSpPr>
      <xdr:spPr>
        <a:xfrm>
          <a:off x="12547111" y="132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49281</xdr:rowOff>
    </xdr:from>
    <xdr:to>
      <xdr:col>85</xdr:col>
      <xdr:colOff>127000</xdr:colOff>
      <xdr:row>94</xdr:row>
      <xdr:rowOff>56155</xdr:rowOff>
    </xdr:to>
    <xdr:cxnSp macro="">
      <xdr:nvCxnSpPr>
        <xdr:cNvPr id="683" name="直線コネクタ 682"/>
        <xdr:cNvCxnSpPr/>
      </xdr:nvCxnSpPr>
      <xdr:spPr>
        <a:xfrm>
          <a:off x="15481300" y="16165581"/>
          <a:ext cx="8382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49281</xdr:rowOff>
    </xdr:from>
    <xdr:to>
      <xdr:col>81</xdr:col>
      <xdr:colOff>50800</xdr:colOff>
      <xdr:row>94</xdr:row>
      <xdr:rowOff>124955</xdr:rowOff>
    </xdr:to>
    <xdr:cxnSp macro="">
      <xdr:nvCxnSpPr>
        <xdr:cNvPr id="686" name="直線コネクタ 685"/>
        <xdr:cNvCxnSpPr/>
      </xdr:nvCxnSpPr>
      <xdr:spPr>
        <a:xfrm flipV="1">
          <a:off x="14592300" y="16165581"/>
          <a:ext cx="889000" cy="7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124955</xdr:rowOff>
    </xdr:from>
    <xdr:to>
      <xdr:col>76</xdr:col>
      <xdr:colOff>114300</xdr:colOff>
      <xdr:row>95</xdr:row>
      <xdr:rowOff>3122</xdr:rowOff>
    </xdr:to>
    <xdr:cxnSp macro="">
      <xdr:nvCxnSpPr>
        <xdr:cNvPr id="689" name="直線コネクタ 688"/>
        <xdr:cNvCxnSpPr/>
      </xdr:nvCxnSpPr>
      <xdr:spPr>
        <a:xfrm flipV="1">
          <a:off x="13703300" y="16241255"/>
          <a:ext cx="889000" cy="4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3122</xdr:rowOff>
    </xdr:from>
    <xdr:to>
      <xdr:col>71</xdr:col>
      <xdr:colOff>177800</xdr:colOff>
      <xdr:row>95</xdr:row>
      <xdr:rowOff>90511</xdr:rowOff>
    </xdr:to>
    <xdr:cxnSp macro="">
      <xdr:nvCxnSpPr>
        <xdr:cNvPr id="692" name="直線コネクタ 691"/>
        <xdr:cNvCxnSpPr/>
      </xdr:nvCxnSpPr>
      <xdr:spPr>
        <a:xfrm flipV="1">
          <a:off x="12814300" y="16290872"/>
          <a:ext cx="889000" cy="8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3" name="フローチャート: 判断 692"/>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4" name="テキスト ボックス 693"/>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5" name="フローチャート: 判断 694"/>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6" name="テキスト ボックス 695"/>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5355</xdr:rowOff>
    </xdr:from>
    <xdr:to>
      <xdr:col>85</xdr:col>
      <xdr:colOff>177800</xdr:colOff>
      <xdr:row>94</xdr:row>
      <xdr:rowOff>106955</xdr:rowOff>
    </xdr:to>
    <xdr:sp macro="" textlink="">
      <xdr:nvSpPr>
        <xdr:cNvPr id="702" name="楕円 701"/>
        <xdr:cNvSpPr/>
      </xdr:nvSpPr>
      <xdr:spPr>
        <a:xfrm>
          <a:off x="16268700" y="161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28232</xdr:rowOff>
    </xdr:from>
    <xdr:ext cx="599010" cy="259045"/>
    <xdr:sp macro="" textlink="">
      <xdr:nvSpPr>
        <xdr:cNvPr id="703" name="公債費該当値テキスト"/>
        <xdr:cNvSpPr txBox="1"/>
      </xdr:nvSpPr>
      <xdr:spPr>
        <a:xfrm>
          <a:off x="16370300" y="1597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169931</xdr:rowOff>
    </xdr:from>
    <xdr:to>
      <xdr:col>81</xdr:col>
      <xdr:colOff>101600</xdr:colOff>
      <xdr:row>94</xdr:row>
      <xdr:rowOff>100081</xdr:rowOff>
    </xdr:to>
    <xdr:sp macro="" textlink="">
      <xdr:nvSpPr>
        <xdr:cNvPr id="704" name="楕円 703"/>
        <xdr:cNvSpPr/>
      </xdr:nvSpPr>
      <xdr:spPr>
        <a:xfrm>
          <a:off x="15430500" y="161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116608</xdr:rowOff>
    </xdr:from>
    <xdr:ext cx="599010" cy="259045"/>
    <xdr:sp macro="" textlink="">
      <xdr:nvSpPr>
        <xdr:cNvPr id="705" name="テキスト ボックス 704"/>
        <xdr:cNvSpPr txBox="1"/>
      </xdr:nvSpPr>
      <xdr:spPr>
        <a:xfrm>
          <a:off x="15181795" y="1589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74155</xdr:rowOff>
    </xdr:from>
    <xdr:to>
      <xdr:col>76</xdr:col>
      <xdr:colOff>165100</xdr:colOff>
      <xdr:row>95</xdr:row>
      <xdr:rowOff>4305</xdr:rowOff>
    </xdr:to>
    <xdr:sp macro="" textlink="">
      <xdr:nvSpPr>
        <xdr:cNvPr id="706" name="楕円 705"/>
        <xdr:cNvSpPr/>
      </xdr:nvSpPr>
      <xdr:spPr>
        <a:xfrm>
          <a:off x="14541500" y="161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20832</xdr:rowOff>
    </xdr:from>
    <xdr:ext cx="599010" cy="259045"/>
    <xdr:sp macro="" textlink="">
      <xdr:nvSpPr>
        <xdr:cNvPr id="707" name="テキスト ボックス 706"/>
        <xdr:cNvSpPr txBox="1"/>
      </xdr:nvSpPr>
      <xdr:spPr>
        <a:xfrm>
          <a:off x="14292795" y="1596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123772</xdr:rowOff>
    </xdr:from>
    <xdr:to>
      <xdr:col>72</xdr:col>
      <xdr:colOff>38100</xdr:colOff>
      <xdr:row>95</xdr:row>
      <xdr:rowOff>53922</xdr:rowOff>
    </xdr:to>
    <xdr:sp macro="" textlink="">
      <xdr:nvSpPr>
        <xdr:cNvPr id="708" name="楕円 707"/>
        <xdr:cNvSpPr/>
      </xdr:nvSpPr>
      <xdr:spPr>
        <a:xfrm>
          <a:off x="13652500" y="1624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70449</xdr:rowOff>
    </xdr:from>
    <xdr:ext cx="599010" cy="259045"/>
    <xdr:sp macro="" textlink="">
      <xdr:nvSpPr>
        <xdr:cNvPr id="709" name="テキスト ボックス 708"/>
        <xdr:cNvSpPr txBox="1"/>
      </xdr:nvSpPr>
      <xdr:spPr>
        <a:xfrm>
          <a:off x="13403795" y="1601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39711</xdr:rowOff>
    </xdr:from>
    <xdr:to>
      <xdr:col>67</xdr:col>
      <xdr:colOff>101600</xdr:colOff>
      <xdr:row>95</xdr:row>
      <xdr:rowOff>141311</xdr:rowOff>
    </xdr:to>
    <xdr:sp macro="" textlink="">
      <xdr:nvSpPr>
        <xdr:cNvPr id="710" name="楕円 709"/>
        <xdr:cNvSpPr/>
      </xdr:nvSpPr>
      <xdr:spPr>
        <a:xfrm>
          <a:off x="12763500" y="163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157838</xdr:rowOff>
    </xdr:from>
    <xdr:ext cx="599010" cy="259045"/>
    <xdr:sp macro="" textlink="">
      <xdr:nvSpPr>
        <xdr:cNvPr id="711" name="テキスト ボックス 710"/>
        <xdr:cNvSpPr txBox="1"/>
      </xdr:nvSpPr>
      <xdr:spPr>
        <a:xfrm>
          <a:off x="12514795" y="1610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26218</xdr:rowOff>
    </xdr:from>
    <xdr:to>
      <xdr:col>102</xdr:col>
      <xdr:colOff>165100</xdr:colOff>
      <xdr:row>38</xdr:row>
      <xdr:rowOff>127818</xdr:rowOff>
    </xdr:to>
    <xdr:sp macro="" textlink="">
      <xdr:nvSpPr>
        <xdr:cNvPr id="748" name="フローチャート: 判断 747"/>
        <xdr:cNvSpPr/>
      </xdr:nvSpPr>
      <xdr:spPr>
        <a:xfrm>
          <a:off x="194945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144345</xdr:rowOff>
    </xdr:from>
    <xdr:ext cx="469744" cy="259045"/>
    <xdr:sp macro="" textlink="">
      <xdr:nvSpPr>
        <xdr:cNvPr id="749" name="テキスト ボックス 748"/>
        <xdr:cNvSpPr txBox="1"/>
      </xdr:nvSpPr>
      <xdr:spPr>
        <a:xfrm>
          <a:off x="19310428" y="63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50" name="フローチャート: 判断 749"/>
        <xdr:cNvSpPr/>
      </xdr:nvSpPr>
      <xdr:spPr>
        <a:xfrm>
          <a:off x="18605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29405</xdr:rowOff>
    </xdr:from>
    <xdr:ext cx="378565" cy="259045"/>
    <xdr:sp macro="" textlink="">
      <xdr:nvSpPr>
        <xdr:cNvPr id="751" name="テキスト ボックス 750"/>
        <xdr:cNvSpPr txBox="1"/>
      </xdr:nvSpPr>
      <xdr:spPr>
        <a:xfrm>
          <a:off x="18467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40716</xdr:rowOff>
    </xdr:from>
    <xdr:to>
      <xdr:col>116</xdr:col>
      <xdr:colOff>63500</xdr:colOff>
      <xdr:row>58</xdr:row>
      <xdr:rowOff>25400</xdr:rowOff>
    </xdr:to>
    <xdr:cxnSp macro="">
      <xdr:nvCxnSpPr>
        <xdr:cNvPr id="791" name="直線コネクタ 790"/>
        <xdr:cNvCxnSpPr/>
      </xdr:nvCxnSpPr>
      <xdr:spPr>
        <a:xfrm flipV="1">
          <a:off x="21323300" y="8784666"/>
          <a:ext cx="838200" cy="118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120705</xdr:rowOff>
    </xdr:from>
    <xdr:ext cx="313932" cy="259045"/>
    <xdr:sp macro="" textlink="">
      <xdr:nvSpPr>
        <xdr:cNvPr id="792" name="前年度繰上充用金平均値テキスト"/>
        <xdr:cNvSpPr txBox="1"/>
      </xdr:nvSpPr>
      <xdr:spPr>
        <a:xfrm>
          <a:off x="22212300" y="9893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161366</xdr:rowOff>
    </xdr:from>
    <xdr:to>
      <xdr:col>116</xdr:col>
      <xdr:colOff>114300</xdr:colOff>
      <xdr:row>51</xdr:row>
      <xdr:rowOff>91516</xdr:rowOff>
    </xdr:to>
    <xdr:sp macro="" textlink="">
      <xdr:nvSpPr>
        <xdr:cNvPr id="810" name="楕円 809"/>
        <xdr:cNvSpPr/>
      </xdr:nvSpPr>
      <xdr:spPr>
        <a:xfrm>
          <a:off x="22110700" y="87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114393</xdr:rowOff>
    </xdr:from>
    <xdr:ext cx="534377" cy="259045"/>
    <xdr:sp macro="" textlink="">
      <xdr:nvSpPr>
        <xdr:cNvPr id="811" name="前年度繰上充用金該当値テキスト"/>
        <xdr:cNvSpPr txBox="1"/>
      </xdr:nvSpPr>
      <xdr:spPr>
        <a:xfrm>
          <a:off x="22212300" y="868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類似団体の平均を上回っているが、これは、類似団体における人口規模が</a:t>
          </a:r>
          <a:r>
            <a:rPr kumimoji="1" lang="en-US" altLang="ja-JP" sz="1100" b="0" i="0" baseline="0">
              <a:solidFill>
                <a:schemeClr val="dk1"/>
              </a:solidFill>
              <a:effectLst/>
              <a:latin typeface="+mn-lt"/>
              <a:ea typeface="+mn-ea"/>
              <a:cs typeface="+mn-cs"/>
            </a:rPr>
            <a:t>5,000</a:t>
          </a:r>
          <a:r>
            <a:rPr kumimoji="1" lang="ja-JP" altLang="ja-JP" sz="1100" b="0" i="0" baseline="0">
              <a:solidFill>
                <a:schemeClr val="dk1"/>
              </a:solidFill>
              <a:effectLst/>
              <a:latin typeface="+mn-lt"/>
              <a:ea typeface="+mn-ea"/>
              <a:cs typeface="+mn-cs"/>
            </a:rPr>
            <a:t>人未満であるのに対し、当村の人口は約</a:t>
          </a:r>
          <a:r>
            <a:rPr kumimoji="1" lang="en-US" altLang="ja-JP" sz="1100" b="0" i="0" baseline="0">
              <a:solidFill>
                <a:schemeClr val="dk1"/>
              </a:solidFill>
              <a:effectLst/>
              <a:latin typeface="+mn-lt"/>
              <a:ea typeface="+mn-ea"/>
              <a:cs typeface="+mn-cs"/>
            </a:rPr>
            <a:t>1,069</a:t>
          </a:r>
          <a:r>
            <a:rPr kumimoji="1" lang="ja-JP" altLang="ja-JP" sz="1100" b="0" i="0" baseline="0">
              <a:solidFill>
                <a:schemeClr val="dk1"/>
              </a:solidFill>
              <a:effectLst/>
              <a:latin typeface="+mn-lt"/>
              <a:ea typeface="+mn-ea"/>
              <a:cs typeface="+mn-cs"/>
            </a:rPr>
            <a:t>人と規模が違う点にあり、必ずしも人口規模に単純比例するものではない。行政経費全体をもって今後も健全化に努める。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億円を財政調整基金にそれぞれ積み立てたこと、また、標準財政規模の増減により各比率も変動している。</a:t>
          </a:r>
          <a:endParaRPr lang="ja-JP" altLang="ja-JP" sz="1400">
            <a:effectLst/>
          </a:endParaRPr>
        </a:p>
        <a:p>
          <a:r>
            <a:rPr kumimoji="1" lang="ja-JP" altLang="ja-JP" sz="1100">
              <a:solidFill>
                <a:schemeClr val="dk1"/>
              </a:solidFill>
              <a:effectLst/>
              <a:latin typeface="+mn-lt"/>
              <a:ea typeface="+mn-ea"/>
              <a:cs typeface="+mn-cs"/>
            </a:rPr>
            <a:t>　実質単年度収支について、</a:t>
          </a:r>
          <a:r>
            <a:rPr lang="ja-JP" altLang="ja-JP"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29</a:t>
          </a:r>
          <a:r>
            <a:rPr lang="ja-JP" altLang="ja-JP" sz="1100" b="0">
              <a:solidFill>
                <a:schemeClr val="dk1"/>
              </a:solidFill>
              <a:effectLst/>
              <a:latin typeface="+mn-lt"/>
              <a:ea typeface="+mn-ea"/>
              <a:cs typeface="+mn-cs"/>
            </a:rPr>
            <a:t>年度実施の大型事業において、一部本体工事が繰越となり、本体工事が完了するまで補助金が交付されなかったことから、平成</a:t>
          </a:r>
          <a:r>
            <a:rPr lang="en-US" altLang="ja-JP" sz="1100" b="0">
              <a:solidFill>
                <a:schemeClr val="dk1"/>
              </a:solidFill>
              <a:effectLst/>
              <a:latin typeface="+mn-lt"/>
              <a:ea typeface="+mn-ea"/>
              <a:cs typeface="+mn-cs"/>
            </a:rPr>
            <a:t>29</a:t>
          </a:r>
          <a:r>
            <a:rPr lang="ja-JP" altLang="ja-JP" sz="1100" b="0">
              <a:solidFill>
                <a:schemeClr val="dk1"/>
              </a:solidFill>
              <a:effectLst/>
              <a:latin typeface="+mn-lt"/>
              <a:ea typeface="+mn-ea"/>
              <a:cs typeface="+mn-cs"/>
            </a:rPr>
            <a:t>年度一般会計において財源不足が生じ実質単年度収支が赤字となったもの。その財源不足を補うため繰上充用で対応している。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100" b="0" i="0" baseline="0">
              <a:solidFill>
                <a:schemeClr val="dk1"/>
              </a:solidFill>
              <a:effectLst/>
              <a:latin typeface="+mn-lt"/>
              <a:ea typeface="+mn-ea"/>
              <a:cs typeface="+mn-cs"/>
            </a:rPr>
            <a:t>各特別会計において赤字額は発生していないことから、結果的に連結実質赤字比率は算定されない状況となっている。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年度一般会計において、</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年度実施の大型事業において、一部本体工事が繰越となり、本体工事が完了するまで補助金が交付されなかったことから、平成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年度一般会計において財源不足が生じ収支が赤字となった。しかし、</a:t>
          </a:r>
          <a:r>
            <a:rPr kumimoji="1" lang="ja-JP" altLang="ja-JP" sz="1100" b="0" i="0" baseline="0">
              <a:solidFill>
                <a:schemeClr val="dk1"/>
              </a:solidFill>
              <a:effectLst/>
              <a:latin typeface="+mn-lt"/>
              <a:ea typeface="+mn-ea"/>
              <a:cs typeface="+mn-cs"/>
            </a:rPr>
            <a:t>各特別会計において赤字額は発生していないことから、結果的に連結実質赤字比率は算定されない状況となっている。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2"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81</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83</v>
      </c>
      <c r="C3" s="402"/>
      <c r="D3" s="402"/>
      <c r="E3" s="403"/>
      <c r="F3" s="403"/>
      <c r="G3" s="403"/>
      <c r="H3" s="403"/>
      <c r="I3" s="403"/>
      <c r="J3" s="403"/>
      <c r="K3" s="403"/>
      <c r="L3" s="403" t="s">
        <v>84</v>
      </c>
      <c r="M3" s="403"/>
      <c r="N3" s="403"/>
      <c r="O3" s="403"/>
      <c r="P3" s="403"/>
      <c r="Q3" s="403"/>
      <c r="R3" s="410"/>
      <c r="S3" s="410"/>
      <c r="T3" s="410"/>
      <c r="U3" s="410"/>
      <c r="V3" s="411"/>
      <c r="W3" s="385" t="s">
        <v>85</v>
      </c>
      <c r="X3" s="386"/>
      <c r="Y3" s="386"/>
      <c r="Z3" s="386"/>
      <c r="AA3" s="386"/>
      <c r="AB3" s="402"/>
      <c r="AC3" s="410" t="s">
        <v>86</v>
      </c>
      <c r="AD3" s="386"/>
      <c r="AE3" s="386"/>
      <c r="AF3" s="386"/>
      <c r="AG3" s="386"/>
      <c r="AH3" s="386"/>
      <c r="AI3" s="386"/>
      <c r="AJ3" s="386"/>
      <c r="AK3" s="386"/>
      <c r="AL3" s="387"/>
      <c r="AM3" s="385" t="s">
        <v>87</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88</v>
      </c>
      <c r="BO3" s="386"/>
      <c r="BP3" s="386"/>
      <c r="BQ3" s="386"/>
      <c r="BR3" s="386"/>
      <c r="BS3" s="386"/>
      <c r="BT3" s="386"/>
      <c r="BU3" s="387"/>
      <c r="BV3" s="385" t="s">
        <v>89</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90</v>
      </c>
      <c r="CU3" s="386"/>
      <c r="CV3" s="386"/>
      <c r="CW3" s="386"/>
      <c r="CX3" s="386"/>
      <c r="CY3" s="386"/>
      <c r="CZ3" s="386"/>
      <c r="DA3" s="387"/>
      <c r="DB3" s="385" t="s">
        <v>91</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92</v>
      </c>
      <c r="AZ4" s="389"/>
      <c r="BA4" s="389"/>
      <c r="BB4" s="389"/>
      <c r="BC4" s="389"/>
      <c r="BD4" s="389"/>
      <c r="BE4" s="389"/>
      <c r="BF4" s="389"/>
      <c r="BG4" s="389"/>
      <c r="BH4" s="389"/>
      <c r="BI4" s="389"/>
      <c r="BJ4" s="389"/>
      <c r="BK4" s="389"/>
      <c r="BL4" s="389"/>
      <c r="BM4" s="390"/>
      <c r="BN4" s="391">
        <v>3150671</v>
      </c>
      <c r="BO4" s="392"/>
      <c r="BP4" s="392"/>
      <c r="BQ4" s="392"/>
      <c r="BR4" s="392"/>
      <c r="BS4" s="392"/>
      <c r="BT4" s="392"/>
      <c r="BU4" s="393"/>
      <c r="BV4" s="391">
        <v>2823026</v>
      </c>
      <c r="BW4" s="392"/>
      <c r="BX4" s="392"/>
      <c r="BY4" s="392"/>
      <c r="BZ4" s="392"/>
      <c r="CA4" s="392"/>
      <c r="CB4" s="392"/>
      <c r="CC4" s="393"/>
      <c r="CD4" s="394" t="s">
        <v>93</v>
      </c>
      <c r="CE4" s="395"/>
      <c r="CF4" s="395"/>
      <c r="CG4" s="395"/>
      <c r="CH4" s="395"/>
      <c r="CI4" s="395"/>
      <c r="CJ4" s="395"/>
      <c r="CK4" s="395"/>
      <c r="CL4" s="395"/>
      <c r="CM4" s="395"/>
      <c r="CN4" s="395"/>
      <c r="CO4" s="395"/>
      <c r="CP4" s="395"/>
      <c r="CQ4" s="395"/>
      <c r="CR4" s="395"/>
      <c r="CS4" s="396"/>
      <c r="CT4" s="397">
        <v>2.4</v>
      </c>
      <c r="CU4" s="398"/>
      <c r="CV4" s="398"/>
      <c r="CW4" s="398"/>
      <c r="CX4" s="398"/>
      <c r="CY4" s="398"/>
      <c r="CZ4" s="398"/>
      <c r="DA4" s="399"/>
      <c r="DB4" s="397">
        <v>-1.6</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94</v>
      </c>
      <c r="AN5" s="458"/>
      <c r="AO5" s="458"/>
      <c r="AP5" s="458"/>
      <c r="AQ5" s="458"/>
      <c r="AR5" s="458"/>
      <c r="AS5" s="458"/>
      <c r="AT5" s="459"/>
      <c r="AU5" s="460" t="s">
        <v>95</v>
      </c>
      <c r="AV5" s="461"/>
      <c r="AW5" s="461"/>
      <c r="AX5" s="461"/>
      <c r="AY5" s="462" t="s">
        <v>96</v>
      </c>
      <c r="AZ5" s="463"/>
      <c r="BA5" s="463"/>
      <c r="BB5" s="463"/>
      <c r="BC5" s="463"/>
      <c r="BD5" s="463"/>
      <c r="BE5" s="463"/>
      <c r="BF5" s="463"/>
      <c r="BG5" s="463"/>
      <c r="BH5" s="463"/>
      <c r="BI5" s="463"/>
      <c r="BJ5" s="463"/>
      <c r="BK5" s="463"/>
      <c r="BL5" s="463"/>
      <c r="BM5" s="464"/>
      <c r="BN5" s="428">
        <v>3113154</v>
      </c>
      <c r="BO5" s="429"/>
      <c r="BP5" s="429"/>
      <c r="BQ5" s="429"/>
      <c r="BR5" s="429"/>
      <c r="BS5" s="429"/>
      <c r="BT5" s="429"/>
      <c r="BU5" s="430"/>
      <c r="BV5" s="428">
        <v>2845719</v>
      </c>
      <c r="BW5" s="429"/>
      <c r="BX5" s="429"/>
      <c r="BY5" s="429"/>
      <c r="BZ5" s="429"/>
      <c r="CA5" s="429"/>
      <c r="CB5" s="429"/>
      <c r="CC5" s="430"/>
      <c r="CD5" s="431" t="s">
        <v>97</v>
      </c>
      <c r="CE5" s="432"/>
      <c r="CF5" s="432"/>
      <c r="CG5" s="432"/>
      <c r="CH5" s="432"/>
      <c r="CI5" s="432"/>
      <c r="CJ5" s="432"/>
      <c r="CK5" s="432"/>
      <c r="CL5" s="432"/>
      <c r="CM5" s="432"/>
      <c r="CN5" s="432"/>
      <c r="CO5" s="432"/>
      <c r="CP5" s="432"/>
      <c r="CQ5" s="432"/>
      <c r="CR5" s="432"/>
      <c r="CS5" s="433"/>
      <c r="CT5" s="425">
        <v>105.5</v>
      </c>
      <c r="CU5" s="426"/>
      <c r="CV5" s="426"/>
      <c r="CW5" s="426"/>
      <c r="CX5" s="426"/>
      <c r="CY5" s="426"/>
      <c r="CZ5" s="426"/>
      <c r="DA5" s="427"/>
      <c r="DB5" s="425">
        <v>95.3</v>
      </c>
      <c r="DC5" s="426"/>
      <c r="DD5" s="426"/>
      <c r="DE5" s="426"/>
      <c r="DF5" s="426"/>
      <c r="DG5" s="426"/>
      <c r="DH5" s="426"/>
      <c r="DI5" s="427"/>
      <c r="DJ5" s="185"/>
      <c r="DK5" s="185"/>
      <c r="DL5" s="185"/>
      <c r="DM5" s="185"/>
      <c r="DN5" s="185"/>
      <c r="DO5" s="185"/>
    </row>
    <row r="6" spans="1:119" ht="18.75" customHeight="1" x14ac:dyDescent="0.15">
      <c r="A6" s="186"/>
      <c r="B6" s="434" t="s">
        <v>98</v>
      </c>
      <c r="C6" s="435"/>
      <c r="D6" s="435"/>
      <c r="E6" s="436"/>
      <c r="F6" s="436"/>
      <c r="G6" s="436"/>
      <c r="H6" s="436"/>
      <c r="I6" s="436"/>
      <c r="J6" s="436"/>
      <c r="K6" s="436"/>
      <c r="L6" s="436" t="s">
        <v>99</v>
      </c>
      <c r="M6" s="436"/>
      <c r="N6" s="436"/>
      <c r="O6" s="436"/>
      <c r="P6" s="436"/>
      <c r="Q6" s="436"/>
      <c r="R6" s="440"/>
      <c r="S6" s="440"/>
      <c r="T6" s="440"/>
      <c r="U6" s="440"/>
      <c r="V6" s="441"/>
      <c r="W6" s="444" t="s">
        <v>100</v>
      </c>
      <c r="X6" s="445"/>
      <c r="Y6" s="445"/>
      <c r="Z6" s="445"/>
      <c r="AA6" s="445"/>
      <c r="AB6" s="435"/>
      <c r="AC6" s="448" t="s">
        <v>101</v>
      </c>
      <c r="AD6" s="449"/>
      <c r="AE6" s="449"/>
      <c r="AF6" s="449"/>
      <c r="AG6" s="449"/>
      <c r="AH6" s="449"/>
      <c r="AI6" s="449"/>
      <c r="AJ6" s="449"/>
      <c r="AK6" s="449"/>
      <c r="AL6" s="450"/>
      <c r="AM6" s="457" t="s">
        <v>102</v>
      </c>
      <c r="AN6" s="458"/>
      <c r="AO6" s="458"/>
      <c r="AP6" s="458"/>
      <c r="AQ6" s="458"/>
      <c r="AR6" s="458"/>
      <c r="AS6" s="458"/>
      <c r="AT6" s="459"/>
      <c r="AU6" s="460" t="s">
        <v>103</v>
      </c>
      <c r="AV6" s="461"/>
      <c r="AW6" s="461"/>
      <c r="AX6" s="461"/>
      <c r="AY6" s="462" t="s">
        <v>104</v>
      </c>
      <c r="AZ6" s="463"/>
      <c r="BA6" s="463"/>
      <c r="BB6" s="463"/>
      <c r="BC6" s="463"/>
      <c r="BD6" s="463"/>
      <c r="BE6" s="463"/>
      <c r="BF6" s="463"/>
      <c r="BG6" s="463"/>
      <c r="BH6" s="463"/>
      <c r="BI6" s="463"/>
      <c r="BJ6" s="463"/>
      <c r="BK6" s="463"/>
      <c r="BL6" s="463"/>
      <c r="BM6" s="464"/>
      <c r="BN6" s="428">
        <v>37517</v>
      </c>
      <c r="BO6" s="429"/>
      <c r="BP6" s="429"/>
      <c r="BQ6" s="429"/>
      <c r="BR6" s="429"/>
      <c r="BS6" s="429"/>
      <c r="BT6" s="429"/>
      <c r="BU6" s="430"/>
      <c r="BV6" s="428">
        <v>-22693</v>
      </c>
      <c r="BW6" s="429"/>
      <c r="BX6" s="429"/>
      <c r="BY6" s="429"/>
      <c r="BZ6" s="429"/>
      <c r="CA6" s="429"/>
      <c r="CB6" s="429"/>
      <c r="CC6" s="430"/>
      <c r="CD6" s="431" t="s">
        <v>105</v>
      </c>
      <c r="CE6" s="432"/>
      <c r="CF6" s="432"/>
      <c r="CG6" s="432"/>
      <c r="CH6" s="432"/>
      <c r="CI6" s="432"/>
      <c r="CJ6" s="432"/>
      <c r="CK6" s="432"/>
      <c r="CL6" s="432"/>
      <c r="CM6" s="432"/>
      <c r="CN6" s="432"/>
      <c r="CO6" s="432"/>
      <c r="CP6" s="432"/>
      <c r="CQ6" s="432"/>
      <c r="CR6" s="432"/>
      <c r="CS6" s="433"/>
      <c r="CT6" s="465">
        <v>109.3</v>
      </c>
      <c r="CU6" s="466"/>
      <c r="CV6" s="466"/>
      <c r="CW6" s="466"/>
      <c r="CX6" s="466"/>
      <c r="CY6" s="466"/>
      <c r="CZ6" s="466"/>
      <c r="DA6" s="467"/>
      <c r="DB6" s="465">
        <v>98.9</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106</v>
      </c>
      <c r="AN7" s="458"/>
      <c r="AO7" s="458"/>
      <c r="AP7" s="458"/>
      <c r="AQ7" s="458"/>
      <c r="AR7" s="458"/>
      <c r="AS7" s="458"/>
      <c r="AT7" s="459"/>
      <c r="AU7" s="460" t="s">
        <v>107</v>
      </c>
      <c r="AV7" s="461"/>
      <c r="AW7" s="461"/>
      <c r="AX7" s="461"/>
      <c r="AY7" s="462" t="s">
        <v>108</v>
      </c>
      <c r="AZ7" s="463"/>
      <c r="BA7" s="463"/>
      <c r="BB7" s="463"/>
      <c r="BC7" s="463"/>
      <c r="BD7" s="463"/>
      <c r="BE7" s="463"/>
      <c r="BF7" s="463"/>
      <c r="BG7" s="463"/>
      <c r="BH7" s="463"/>
      <c r="BI7" s="463"/>
      <c r="BJ7" s="463"/>
      <c r="BK7" s="463"/>
      <c r="BL7" s="463"/>
      <c r="BM7" s="464"/>
      <c r="BN7" s="428">
        <v>3941</v>
      </c>
      <c r="BO7" s="429"/>
      <c r="BP7" s="429"/>
      <c r="BQ7" s="429"/>
      <c r="BR7" s="429"/>
      <c r="BS7" s="429"/>
      <c r="BT7" s="429"/>
      <c r="BU7" s="430"/>
      <c r="BV7" s="428">
        <v>402</v>
      </c>
      <c r="BW7" s="429"/>
      <c r="BX7" s="429"/>
      <c r="BY7" s="429"/>
      <c r="BZ7" s="429"/>
      <c r="CA7" s="429"/>
      <c r="CB7" s="429"/>
      <c r="CC7" s="430"/>
      <c r="CD7" s="431" t="s">
        <v>109</v>
      </c>
      <c r="CE7" s="432"/>
      <c r="CF7" s="432"/>
      <c r="CG7" s="432"/>
      <c r="CH7" s="432"/>
      <c r="CI7" s="432"/>
      <c r="CJ7" s="432"/>
      <c r="CK7" s="432"/>
      <c r="CL7" s="432"/>
      <c r="CM7" s="432"/>
      <c r="CN7" s="432"/>
      <c r="CO7" s="432"/>
      <c r="CP7" s="432"/>
      <c r="CQ7" s="432"/>
      <c r="CR7" s="432"/>
      <c r="CS7" s="433"/>
      <c r="CT7" s="428">
        <v>1391680</v>
      </c>
      <c r="CU7" s="429"/>
      <c r="CV7" s="429"/>
      <c r="CW7" s="429"/>
      <c r="CX7" s="429"/>
      <c r="CY7" s="429"/>
      <c r="CZ7" s="429"/>
      <c r="DA7" s="430"/>
      <c r="DB7" s="428">
        <v>1416209</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110</v>
      </c>
      <c r="AN8" s="458"/>
      <c r="AO8" s="458"/>
      <c r="AP8" s="458"/>
      <c r="AQ8" s="458"/>
      <c r="AR8" s="458"/>
      <c r="AS8" s="458"/>
      <c r="AT8" s="459"/>
      <c r="AU8" s="460" t="s">
        <v>111</v>
      </c>
      <c r="AV8" s="461"/>
      <c r="AW8" s="461"/>
      <c r="AX8" s="461"/>
      <c r="AY8" s="462" t="s">
        <v>112</v>
      </c>
      <c r="AZ8" s="463"/>
      <c r="BA8" s="463"/>
      <c r="BB8" s="463"/>
      <c r="BC8" s="463"/>
      <c r="BD8" s="463"/>
      <c r="BE8" s="463"/>
      <c r="BF8" s="463"/>
      <c r="BG8" s="463"/>
      <c r="BH8" s="463"/>
      <c r="BI8" s="463"/>
      <c r="BJ8" s="463"/>
      <c r="BK8" s="463"/>
      <c r="BL8" s="463"/>
      <c r="BM8" s="464"/>
      <c r="BN8" s="428">
        <v>33576</v>
      </c>
      <c r="BO8" s="429"/>
      <c r="BP8" s="429"/>
      <c r="BQ8" s="429"/>
      <c r="BR8" s="429"/>
      <c r="BS8" s="429"/>
      <c r="BT8" s="429"/>
      <c r="BU8" s="430"/>
      <c r="BV8" s="428">
        <v>-23095</v>
      </c>
      <c r="BW8" s="429"/>
      <c r="BX8" s="429"/>
      <c r="BY8" s="429"/>
      <c r="BZ8" s="429"/>
      <c r="CA8" s="429"/>
      <c r="CB8" s="429"/>
      <c r="CC8" s="430"/>
      <c r="CD8" s="431" t="s">
        <v>113</v>
      </c>
      <c r="CE8" s="432"/>
      <c r="CF8" s="432"/>
      <c r="CG8" s="432"/>
      <c r="CH8" s="432"/>
      <c r="CI8" s="432"/>
      <c r="CJ8" s="432"/>
      <c r="CK8" s="432"/>
      <c r="CL8" s="432"/>
      <c r="CM8" s="432"/>
      <c r="CN8" s="432"/>
      <c r="CO8" s="432"/>
      <c r="CP8" s="432"/>
      <c r="CQ8" s="432"/>
      <c r="CR8" s="432"/>
      <c r="CS8" s="433"/>
      <c r="CT8" s="468">
        <v>0.09</v>
      </c>
      <c r="CU8" s="469"/>
      <c r="CV8" s="469"/>
      <c r="CW8" s="469"/>
      <c r="CX8" s="469"/>
      <c r="CY8" s="469"/>
      <c r="CZ8" s="469"/>
      <c r="DA8" s="470"/>
      <c r="DB8" s="468">
        <v>0.09</v>
      </c>
      <c r="DC8" s="469"/>
      <c r="DD8" s="469"/>
      <c r="DE8" s="469"/>
      <c r="DF8" s="469"/>
      <c r="DG8" s="469"/>
      <c r="DH8" s="469"/>
      <c r="DI8" s="470"/>
      <c r="DJ8" s="185"/>
      <c r="DK8" s="185"/>
      <c r="DL8" s="185"/>
      <c r="DM8" s="185"/>
      <c r="DN8" s="185"/>
      <c r="DO8" s="185"/>
    </row>
    <row r="9" spans="1:119" ht="18.75" customHeight="1" thickBot="1" x14ac:dyDescent="0.2">
      <c r="A9" s="186"/>
      <c r="B9" s="422" t="s">
        <v>114</v>
      </c>
      <c r="C9" s="423"/>
      <c r="D9" s="423"/>
      <c r="E9" s="423"/>
      <c r="F9" s="423"/>
      <c r="G9" s="423"/>
      <c r="H9" s="423"/>
      <c r="I9" s="423"/>
      <c r="J9" s="423"/>
      <c r="K9" s="471"/>
      <c r="L9" s="472" t="s">
        <v>115</v>
      </c>
      <c r="M9" s="473"/>
      <c r="N9" s="473"/>
      <c r="O9" s="473"/>
      <c r="P9" s="473"/>
      <c r="Q9" s="474"/>
      <c r="R9" s="475">
        <v>1116</v>
      </c>
      <c r="S9" s="476"/>
      <c r="T9" s="476"/>
      <c r="U9" s="476"/>
      <c r="V9" s="477"/>
      <c r="W9" s="385" t="s">
        <v>116</v>
      </c>
      <c r="X9" s="386"/>
      <c r="Y9" s="386"/>
      <c r="Z9" s="386"/>
      <c r="AA9" s="386"/>
      <c r="AB9" s="386"/>
      <c r="AC9" s="386"/>
      <c r="AD9" s="386"/>
      <c r="AE9" s="386"/>
      <c r="AF9" s="386"/>
      <c r="AG9" s="386"/>
      <c r="AH9" s="386"/>
      <c r="AI9" s="386"/>
      <c r="AJ9" s="386"/>
      <c r="AK9" s="386"/>
      <c r="AL9" s="387"/>
      <c r="AM9" s="457" t="s">
        <v>117</v>
      </c>
      <c r="AN9" s="458"/>
      <c r="AO9" s="458"/>
      <c r="AP9" s="458"/>
      <c r="AQ9" s="458"/>
      <c r="AR9" s="458"/>
      <c r="AS9" s="458"/>
      <c r="AT9" s="459"/>
      <c r="AU9" s="460" t="s">
        <v>118</v>
      </c>
      <c r="AV9" s="461"/>
      <c r="AW9" s="461"/>
      <c r="AX9" s="461"/>
      <c r="AY9" s="462" t="s">
        <v>119</v>
      </c>
      <c r="AZ9" s="463"/>
      <c r="BA9" s="463"/>
      <c r="BB9" s="463"/>
      <c r="BC9" s="463"/>
      <c r="BD9" s="463"/>
      <c r="BE9" s="463"/>
      <c r="BF9" s="463"/>
      <c r="BG9" s="463"/>
      <c r="BH9" s="463"/>
      <c r="BI9" s="463"/>
      <c r="BJ9" s="463"/>
      <c r="BK9" s="463"/>
      <c r="BL9" s="463"/>
      <c r="BM9" s="464"/>
      <c r="BN9" s="428">
        <v>56671</v>
      </c>
      <c r="BO9" s="429"/>
      <c r="BP9" s="429"/>
      <c r="BQ9" s="429"/>
      <c r="BR9" s="429"/>
      <c r="BS9" s="429"/>
      <c r="BT9" s="429"/>
      <c r="BU9" s="430"/>
      <c r="BV9" s="428">
        <v>-67369</v>
      </c>
      <c r="BW9" s="429"/>
      <c r="BX9" s="429"/>
      <c r="BY9" s="429"/>
      <c r="BZ9" s="429"/>
      <c r="CA9" s="429"/>
      <c r="CB9" s="429"/>
      <c r="CC9" s="430"/>
      <c r="CD9" s="431" t="s">
        <v>120</v>
      </c>
      <c r="CE9" s="432"/>
      <c r="CF9" s="432"/>
      <c r="CG9" s="432"/>
      <c r="CH9" s="432"/>
      <c r="CI9" s="432"/>
      <c r="CJ9" s="432"/>
      <c r="CK9" s="432"/>
      <c r="CL9" s="432"/>
      <c r="CM9" s="432"/>
      <c r="CN9" s="432"/>
      <c r="CO9" s="432"/>
      <c r="CP9" s="432"/>
      <c r="CQ9" s="432"/>
      <c r="CR9" s="432"/>
      <c r="CS9" s="433"/>
      <c r="CT9" s="425">
        <v>24.1</v>
      </c>
      <c r="CU9" s="426"/>
      <c r="CV9" s="426"/>
      <c r="CW9" s="426"/>
      <c r="CX9" s="426"/>
      <c r="CY9" s="426"/>
      <c r="CZ9" s="426"/>
      <c r="DA9" s="427"/>
      <c r="DB9" s="425">
        <v>25.8</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121</v>
      </c>
      <c r="M10" s="458"/>
      <c r="N10" s="458"/>
      <c r="O10" s="458"/>
      <c r="P10" s="458"/>
      <c r="Q10" s="459"/>
      <c r="R10" s="479">
        <v>1135</v>
      </c>
      <c r="S10" s="480"/>
      <c r="T10" s="480"/>
      <c r="U10" s="480"/>
      <c r="V10" s="481"/>
      <c r="W10" s="416"/>
      <c r="X10" s="417"/>
      <c r="Y10" s="417"/>
      <c r="Z10" s="417"/>
      <c r="AA10" s="417"/>
      <c r="AB10" s="417"/>
      <c r="AC10" s="417"/>
      <c r="AD10" s="417"/>
      <c r="AE10" s="417"/>
      <c r="AF10" s="417"/>
      <c r="AG10" s="417"/>
      <c r="AH10" s="417"/>
      <c r="AI10" s="417"/>
      <c r="AJ10" s="417"/>
      <c r="AK10" s="417"/>
      <c r="AL10" s="420"/>
      <c r="AM10" s="457" t="s">
        <v>122</v>
      </c>
      <c r="AN10" s="458"/>
      <c r="AO10" s="458"/>
      <c r="AP10" s="458"/>
      <c r="AQ10" s="458"/>
      <c r="AR10" s="458"/>
      <c r="AS10" s="458"/>
      <c r="AT10" s="459"/>
      <c r="AU10" s="460" t="s">
        <v>123</v>
      </c>
      <c r="AV10" s="461"/>
      <c r="AW10" s="461"/>
      <c r="AX10" s="461"/>
      <c r="AY10" s="462" t="s">
        <v>124</v>
      </c>
      <c r="AZ10" s="463"/>
      <c r="BA10" s="463"/>
      <c r="BB10" s="463"/>
      <c r="BC10" s="463"/>
      <c r="BD10" s="463"/>
      <c r="BE10" s="463"/>
      <c r="BF10" s="463"/>
      <c r="BG10" s="463"/>
      <c r="BH10" s="463"/>
      <c r="BI10" s="463"/>
      <c r="BJ10" s="463"/>
      <c r="BK10" s="463"/>
      <c r="BL10" s="463"/>
      <c r="BM10" s="464"/>
      <c r="BN10" s="428">
        <v>399</v>
      </c>
      <c r="BO10" s="429"/>
      <c r="BP10" s="429"/>
      <c r="BQ10" s="429"/>
      <c r="BR10" s="429"/>
      <c r="BS10" s="429"/>
      <c r="BT10" s="429"/>
      <c r="BU10" s="430"/>
      <c r="BV10" s="428">
        <v>417</v>
      </c>
      <c r="BW10" s="429"/>
      <c r="BX10" s="429"/>
      <c r="BY10" s="429"/>
      <c r="BZ10" s="429"/>
      <c r="CA10" s="429"/>
      <c r="CB10" s="429"/>
      <c r="CC10" s="430"/>
      <c r="CD10" s="190" t="s">
        <v>125</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126</v>
      </c>
      <c r="M11" s="483"/>
      <c r="N11" s="483"/>
      <c r="O11" s="483"/>
      <c r="P11" s="483"/>
      <c r="Q11" s="484"/>
      <c r="R11" s="485" t="s">
        <v>127</v>
      </c>
      <c r="S11" s="486"/>
      <c r="T11" s="486"/>
      <c r="U11" s="486"/>
      <c r="V11" s="487"/>
      <c r="W11" s="416"/>
      <c r="X11" s="417"/>
      <c r="Y11" s="417"/>
      <c r="Z11" s="417"/>
      <c r="AA11" s="417"/>
      <c r="AB11" s="417"/>
      <c r="AC11" s="417"/>
      <c r="AD11" s="417"/>
      <c r="AE11" s="417"/>
      <c r="AF11" s="417"/>
      <c r="AG11" s="417"/>
      <c r="AH11" s="417"/>
      <c r="AI11" s="417"/>
      <c r="AJ11" s="417"/>
      <c r="AK11" s="417"/>
      <c r="AL11" s="420"/>
      <c r="AM11" s="457" t="s">
        <v>128</v>
      </c>
      <c r="AN11" s="458"/>
      <c r="AO11" s="458"/>
      <c r="AP11" s="458"/>
      <c r="AQ11" s="458"/>
      <c r="AR11" s="458"/>
      <c r="AS11" s="458"/>
      <c r="AT11" s="459"/>
      <c r="AU11" s="460" t="s">
        <v>129</v>
      </c>
      <c r="AV11" s="461"/>
      <c r="AW11" s="461"/>
      <c r="AX11" s="461"/>
      <c r="AY11" s="462" t="s">
        <v>130</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131</v>
      </c>
      <c r="CE11" s="432"/>
      <c r="CF11" s="432"/>
      <c r="CG11" s="432"/>
      <c r="CH11" s="432"/>
      <c r="CI11" s="432"/>
      <c r="CJ11" s="432"/>
      <c r="CK11" s="432"/>
      <c r="CL11" s="432"/>
      <c r="CM11" s="432"/>
      <c r="CN11" s="432"/>
      <c r="CO11" s="432"/>
      <c r="CP11" s="432"/>
      <c r="CQ11" s="432"/>
      <c r="CR11" s="432"/>
      <c r="CS11" s="433"/>
      <c r="CT11" s="468" t="s">
        <v>132</v>
      </c>
      <c r="CU11" s="469"/>
      <c r="CV11" s="469"/>
      <c r="CW11" s="469"/>
      <c r="CX11" s="469"/>
      <c r="CY11" s="469"/>
      <c r="CZ11" s="469"/>
      <c r="DA11" s="470"/>
      <c r="DB11" s="468">
        <v>1.63</v>
      </c>
      <c r="DC11" s="469"/>
      <c r="DD11" s="469"/>
      <c r="DE11" s="469"/>
      <c r="DF11" s="469"/>
      <c r="DG11" s="469"/>
      <c r="DH11" s="469"/>
      <c r="DI11" s="470"/>
      <c r="DJ11" s="185"/>
      <c r="DK11" s="185"/>
      <c r="DL11" s="185"/>
      <c r="DM11" s="185"/>
      <c r="DN11" s="185"/>
      <c r="DO11" s="185"/>
    </row>
    <row r="12" spans="1:119" ht="18.75" customHeight="1" x14ac:dyDescent="0.15">
      <c r="A12" s="186"/>
      <c r="B12" s="488" t="s">
        <v>133</v>
      </c>
      <c r="C12" s="489"/>
      <c r="D12" s="489"/>
      <c r="E12" s="489"/>
      <c r="F12" s="489"/>
      <c r="G12" s="489"/>
      <c r="H12" s="489"/>
      <c r="I12" s="489"/>
      <c r="J12" s="489"/>
      <c r="K12" s="490"/>
      <c r="L12" s="497" t="s">
        <v>134</v>
      </c>
      <c r="M12" s="498"/>
      <c r="N12" s="498"/>
      <c r="O12" s="498"/>
      <c r="P12" s="498"/>
      <c r="Q12" s="499"/>
      <c r="R12" s="500">
        <v>1114</v>
      </c>
      <c r="S12" s="501"/>
      <c r="T12" s="501"/>
      <c r="U12" s="501"/>
      <c r="V12" s="502"/>
      <c r="W12" s="503" t="s">
        <v>1</v>
      </c>
      <c r="X12" s="461"/>
      <c r="Y12" s="461"/>
      <c r="Z12" s="461"/>
      <c r="AA12" s="461"/>
      <c r="AB12" s="504"/>
      <c r="AC12" s="460" t="s">
        <v>135</v>
      </c>
      <c r="AD12" s="461"/>
      <c r="AE12" s="461"/>
      <c r="AF12" s="461"/>
      <c r="AG12" s="504"/>
      <c r="AH12" s="460" t="s">
        <v>136</v>
      </c>
      <c r="AI12" s="461"/>
      <c r="AJ12" s="461"/>
      <c r="AK12" s="461"/>
      <c r="AL12" s="505"/>
      <c r="AM12" s="457" t="s">
        <v>137</v>
      </c>
      <c r="AN12" s="458"/>
      <c r="AO12" s="458"/>
      <c r="AP12" s="458"/>
      <c r="AQ12" s="458"/>
      <c r="AR12" s="458"/>
      <c r="AS12" s="458"/>
      <c r="AT12" s="459"/>
      <c r="AU12" s="460" t="s">
        <v>107</v>
      </c>
      <c r="AV12" s="461"/>
      <c r="AW12" s="461"/>
      <c r="AX12" s="461"/>
      <c r="AY12" s="462" t="s">
        <v>138</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139</v>
      </c>
      <c r="CE12" s="432"/>
      <c r="CF12" s="432"/>
      <c r="CG12" s="432"/>
      <c r="CH12" s="432"/>
      <c r="CI12" s="432"/>
      <c r="CJ12" s="432"/>
      <c r="CK12" s="432"/>
      <c r="CL12" s="432"/>
      <c r="CM12" s="432"/>
      <c r="CN12" s="432"/>
      <c r="CO12" s="432"/>
      <c r="CP12" s="432"/>
      <c r="CQ12" s="432"/>
      <c r="CR12" s="432"/>
      <c r="CS12" s="433"/>
      <c r="CT12" s="468" t="s">
        <v>140</v>
      </c>
      <c r="CU12" s="469"/>
      <c r="CV12" s="469"/>
      <c r="CW12" s="469"/>
      <c r="CX12" s="469"/>
      <c r="CY12" s="469"/>
      <c r="CZ12" s="469"/>
      <c r="DA12" s="470"/>
      <c r="DB12" s="468" t="s">
        <v>141</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142</v>
      </c>
      <c r="N13" s="517"/>
      <c r="O13" s="517"/>
      <c r="P13" s="517"/>
      <c r="Q13" s="518"/>
      <c r="R13" s="509">
        <v>1098</v>
      </c>
      <c r="S13" s="510"/>
      <c r="T13" s="510"/>
      <c r="U13" s="510"/>
      <c r="V13" s="511"/>
      <c r="W13" s="444" t="s">
        <v>143</v>
      </c>
      <c r="X13" s="445"/>
      <c r="Y13" s="445"/>
      <c r="Z13" s="445"/>
      <c r="AA13" s="445"/>
      <c r="AB13" s="435"/>
      <c r="AC13" s="479">
        <v>110</v>
      </c>
      <c r="AD13" s="480"/>
      <c r="AE13" s="480"/>
      <c r="AF13" s="480"/>
      <c r="AG13" s="519"/>
      <c r="AH13" s="479">
        <v>99</v>
      </c>
      <c r="AI13" s="480"/>
      <c r="AJ13" s="480"/>
      <c r="AK13" s="480"/>
      <c r="AL13" s="481"/>
      <c r="AM13" s="457" t="s">
        <v>144</v>
      </c>
      <c r="AN13" s="458"/>
      <c r="AO13" s="458"/>
      <c r="AP13" s="458"/>
      <c r="AQ13" s="458"/>
      <c r="AR13" s="458"/>
      <c r="AS13" s="458"/>
      <c r="AT13" s="459"/>
      <c r="AU13" s="460" t="s">
        <v>145</v>
      </c>
      <c r="AV13" s="461"/>
      <c r="AW13" s="461"/>
      <c r="AX13" s="461"/>
      <c r="AY13" s="462" t="s">
        <v>146</v>
      </c>
      <c r="AZ13" s="463"/>
      <c r="BA13" s="463"/>
      <c r="BB13" s="463"/>
      <c r="BC13" s="463"/>
      <c r="BD13" s="463"/>
      <c r="BE13" s="463"/>
      <c r="BF13" s="463"/>
      <c r="BG13" s="463"/>
      <c r="BH13" s="463"/>
      <c r="BI13" s="463"/>
      <c r="BJ13" s="463"/>
      <c r="BK13" s="463"/>
      <c r="BL13" s="463"/>
      <c r="BM13" s="464"/>
      <c r="BN13" s="428">
        <v>57070</v>
      </c>
      <c r="BO13" s="429"/>
      <c r="BP13" s="429"/>
      <c r="BQ13" s="429"/>
      <c r="BR13" s="429"/>
      <c r="BS13" s="429"/>
      <c r="BT13" s="429"/>
      <c r="BU13" s="430"/>
      <c r="BV13" s="428">
        <v>-66952</v>
      </c>
      <c r="BW13" s="429"/>
      <c r="BX13" s="429"/>
      <c r="BY13" s="429"/>
      <c r="BZ13" s="429"/>
      <c r="CA13" s="429"/>
      <c r="CB13" s="429"/>
      <c r="CC13" s="430"/>
      <c r="CD13" s="431" t="s">
        <v>147</v>
      </c>
      <c r="CE13" s="432"/>
      <c r="CF13" s="432"/>
      <c r="CG13" s="432"/>
      <c r="CH13" s="432"/>
      <c r="CI13" s="432"/>
      <c r="CJ13" s="432"/>
      <c r="CK13" s="432"/>
      <c r="CL13" s="432"/>
      <c r="CM13" s="432"/>
      <c r="CN13" s="432"/>
      <c r="CO13" s="432"/>
      <c r="CP13" s="432"/>
      <c r="CQ13" s="432"/>
      <c r="CR13" s="432"/>
      <c r="CS13" s="433"/>
      <c r="CT13" s="425">
        <v>16.7</v>
      </c>
      <c r="CU13" s="426"/>
      <c r="CV13" s="426"/>
      <c r="CW13" s="426"/>
      <c r="CX13" s="426"/>
      <c r="CY13" s="426"/>
      <c r="CZ13" s="426"/>
      <c r="DA13" s="427"/>
      <c r="DB13" s="425">
        <v>14.9</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148</v>
      </c>
      <c r="M14" s="507"/>
      <c r="N14" s="507"/>
      <c r="O14" s="507"/>
      <c r="P14" s="507"/>
      <c r="Q14" s="508"/>
      <c r="R14" s="509">
        <v>1117</v>
      </c>
      <c r="S14" s="510"/>
      <c r="T14" s="510"/>
      <c r="U14" s="510"/>
      <c r="V14" s="511"/>
      <c r="W14" s="418"/>
      <c r="X14" s="419"/>
      <c r="Y14" s="419"/>
      <c r="Z14" s="419"/>
      <c r="AA14" s="419"/>
      <c r="AB14" s="408"/>
      <c r="AC14" s="512">
        <v>20</v>
      </c>
      <c r="AD14" s="513"/>
      <c r="AE14" s="513"/>
      <c r="AF14" s="513"/>
      <c r="AG14" s="514"/>
      <c r="AH14" s="512">
        <v>18.2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149</v>
      </c>
      <c r="CE14" s="521"/>
      <c r="CF14" s="521"/>
      <c r="CG14" s="521"/>
      <c r="CH14" s="521"/>
      <c r="CI14" s="521"/>
      <c r="CJ14" s="521"/>
      <c r="CK14" s="521"/>
      <c r="CL14" s="521"/>
      <c r="CM14" s="521"/>
      <c r="CN14" s="521"/>
      <c r="CO14" s="521"/>
      <c r="CP14" s="521"/>
      <c r="CQ14" s="521"/>
      <c r="CR14" s="521"/>
      <c r="CS14" s="522"/>
      <c r="CT14" s="523" t="s">
        <v>140</v>
      </c>
      <c r="CU14" s="524"/>
      <c r="CV14" s="524"/>
      <c r="CW14" s="524"/>
      <c r="CX14" s="524"/>
      <c r="CY14" s="524"/>
      <c r="CZ14" s="524"/>
      <c r="DA14" s="525"/>
      <c r="DB14" s="523" t="s">
        <v>141</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150</v>
      </c>
      <c r="N15" s="517"/>
      <c r="O15" s="517"/>
      <c r="P15" s="517"/>
      <c r="Q15" s="518"/>
      <c r="R15" s="509">
        <v>1105</v>
      </c>
      <c r="S15" s="510"/>
      <c r="T15" s="510"/>
      <c r="U15" s="510"/>
      <c r="V15" s="511"/>
      <c r="W15" s="444" t="s">
        <v>151</v>
      </c>
      <c r="X15" s="445"/>
      <c r="Y15" s="445"/>
      <c r="Z15" s="445"/>
      <c r="AA15" s="445"/>
      <c r="AB15" s="435"/>
      <c r="AC15" s="479">
        <v>99</v>
      </c>
      <c r="AD15" s="480"/>
      <c r="AE15" s="480"/>
      <c r="AF15" s="480"/>
      <c r="AG15" s="519"/>
      <c r="AH15" s="479">
        <v>111</v>
      </c>
      <c r="AI15" s="480"/>
      <c r="AJ15" s="480"/>
      <c r="AK15" s="480"/>
      <c r="AL15" s="481"/>
      <c r="AM15" s="457"/>
      <c r="AN15" s="458"/>
      <c r="AO15" s="458"/>
      <c r="AP15" s="458"/>
      <c r="AQ15" s="458"/>
      <c r="AR15" s="458"/>
      <c r="AS15" s="458"/>
      <c r="AT15" s="459"/>
      <c r="AU15" s="460"/>
      <c r="AV15" s="461"/>
      <c r="AW15" s="461"/>
      <c r="AX15" s="461"/>
      <c r="AY15" s="388" t="s">
        <v>152</v>
      </c>
      <c r="AZ15" s="389"/>
      <c r="BA15" s="389"/>
      <c r="BB15" s="389"/>
      <c r="BC15" s="389"/>
      <c r="BD15" s="389"/>
      <c r="BE15" s="389"/>
      <c r="BF15" s="389"/>
      <c r="BG15" s="389"/>
      <c r="BH15" s="389"/>
      <c r="BI15" s="389"/>
      <c r="BJ15" s="389"/>
      <c r="BK15" s="389"/>
      <c r="BL15" s="389"/>
      <c r="BM15" s="390"/>
      <c r="BN15" s="391">
        <v>133213</v>
      </c>
      <c r="BO15" s="392"/>
      <c r="BP15" s="392"/>
      <c r="BQ15" s="392"/>
      <c r="BR15" s="392"/>
      <c r="BS15" s="392"/>
      <c r="BT15" s="392"/>
      <c r="BU15" s="393"/>
      <c r="BV15" s="391">
        <v>126776</v>
      </c>
      <c r="BW15" s="392"/>
      <c r="BX15" s="392"/>
      <c r="BY15" s="392"/>
      <c r="BZ15" s="392"/>
      <c r="CA15" s="392"/>
      <c r="CB15" s="392"/>
      <c r="CC15" s="393"/>
      <c r="CD15" s="526" t="s">
        <v>153</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154</v>
      </c>
      <c r="M16" s="537"/>
      <c r="N16" s="537"/>
      <c r="O16" s="537"/>
      <c r="P16" s="537"/>
      <c r="Q16" s="538"/>
      <c r="R16" s="529" t="s">
        <v>155</v>
      </c>
      <c r="S16" s="530"/>
      <c r="T16" s="530"/>
      <c r="U16" s="530"/>
      <c r="V16" s="531"/>
      <c r="W16" s="418"/>
      <c r="X16" s="419"/>
      <c r="Y16" s="419"/>
      <c r="Z16" s="419"/>
      <c r="AA16" s="419"/>
      <c r="AB16" s="408"/>
      <c r="AC16" s="512">
        <v>18</v>
      </c>
      <c r="AD16" s="513"/>
      <c r="AE16" s="513"/>
      <c r="AF16" s="513"/>
      <c r="AG16" s="514"/>
      <c r="AH16" s="512">
        <v>20.399999999999999</v>
      </c>
      <c r="AI16" s="513"/>
      <c r="AJ16" s="513"/>
      <c r="AK16" s="513"/>
      <c r="AL16" s="515"/>
      <c r="AM16" s="457"/>
      <c r="AN16" s="458"/>
      <c r="AO16" s="458"/>
      <c r="AP16" s="458"/>
      <c r="AQ16" s="458"/>
      <c r="AR16" s="458"/>
      <c r="AS16" s="458"/>
      <c r="AT16" s="459"/>
      <c r="AU16" s="460"/>
      <c r="AV16" s="461"/>
      <c r="AW16" s="461"/>
      <c r="AX16" s="461"/>
      <c r="AY16" s="462" t="s">
        <v>156</v>
      </c>
      <c r="AZ16" s="463"/>
      <c r="BA16" s="463"/>
      <c r="BB16" s="463"/>
      <c r="BC16" s="463"/>
      <c r="BD16" s="463"/>
      <c r="BE16" s="463"/>
      <c r="BF16" s="463"/>
      <c r="BG16" s="463"/>
      <c r="BH16" s="463"/>
      <c r="BI16" s="463"/>
      <c r="BJ16" s="463"/>
      <c r="BK16" s="463"/>
      <c r="BL16" s="463"/>
      <c r="BM16" s="464"/>
      <c r="BN16" s="428">
        <v>1313651</v>
      </c>
      <c r="BO16" s="429"/>
      <c r="BP16" s="429"/>
      <c r="BQ16" s="429"/>
      <c r="BR16" s="429"/>
      <c r="BS16" s="429"/>
      <c r="BT16" s="429"/>
      <c r="BU16" s="430"/>
      <c r="BV16" s="428">
        <v>1353178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157</v>
      </c>
      <c r="N17" s="533"/>
      <c r="O17" s="533"/>
      <c r="P17" s="533"/>
      <c r="Q17" s="534"/>
      <c r="R17" s="529" t="s">
        <v>158</v>
      </c>
      <c r="S17" s="530"/>
      <c r="T17" s="530"/>
      <c r="U17" s="530"/>
      <c r="V17" s="531"/>
      <c r="W17" s="444" t="s">
        <v>159</v>
      </c>
      <c r="X17" s="445"/>
      <c r="Y17" s="445"/>
      <c r="Z17" s="445"/>
      <c r="AA17" s="445"/>
      <c r="AB17" s="435"/>
      <c r="AC17" s="479">
        <v>341</v>
      </c>
      <c r="AD17" s="480"/>
      <c r="AE17" s="480"/>
      <c r="AF17" s="480"/>
      <c r="AG17" s="519"/>
      <c r="AH17" s="479">
        <v>335</v>
      </c>
      <c r="AI17" s="480"/>
      <c r="AJ17" s="480"/>
      <c r="AK17" s="480"/>
      <c r="AL17" s="481"/>
      <c r="AM17" s="457"/>
      <c r="AN17" s="458"/>
      <c r="AO17" s="458"/>
      <c r="AP17" s="458"/>
      <c r="AQ17" s="458"/>
      <c r="AR17" s="458"/>
      <c r="AS17" s="458"/>
      <c r="AT17" s="459"/>
      <c r="AU17" s="460"/>
      <c r="AV17" s="461"/>
      <c r="AW17" s="461"/>
      <c r="AX17" s="461"/>
      <c r="AY17" s="462" t="s">
        <v>160</v>
      </c>
      <c r="AZ17" s="463"/>
      <c r="BA17" s="463"/>
      <c r="BB17" s="463"/>
      <c r="BC17" s="463"/>
      <c r="BD17" s="463"/>
      <c r="BE17" s="463"/>
      <c r="BF17" s="463"/>
      <c r="BG17" s="463"/>
      <c r="BH17" s="463"/>
      <c r="BI17" s="463"/>
      <c r="BJ17" s="463"/>
      <c r="BK17" s="463"/>
      <c r="BL17" s="463"/>
      <c r="BM17" s="464"/>
      <c r="BN17" s="428">
        <v>162764</v>
      </c>
      <c r="BO17" s="429"/>
      <c r="BP17" s="429"/>
      <c r="BQ17" s="429"/>
      <c r="BR17" s="429"/>
      <c r="BS17" s="429"/>
      <c r="BT17" s="429"/>
      <c r="BU17" s="430"/>
      <c r="BV17" s="428">
        <v>153272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161</v>
      </c>
      <c r="C18" s="471"/>
      <c r="D18" s="471"/>
      <c r="E18" s="540"/>
      <c r="F18" s="540"/>
      <c r="G18" s="540"/>
      <c r="H18" s="540"/>
      <c r="I18" s="540"/>
      <c r="J18" s="540"/>
      <c r="K18" s="540"/>
      <c r="L18" s="541">
        <v>308.08</v>
      </c>
      <c r="M18" s="541"/>
      <c r="N18" s="541"/>
      <c r="O18" s="541"/>
      <c r="P18" s="541"/>
      <c r="Q18" s="541"/>
      <c r="R18" s="542"/>
      <c r="S18" s="542"/>
      <c r="T18" s="542"/>
      <c r="U18" s="542"/>
      <c r="V18" s="543"/>
      <c r="W18" s="446"/>
      <c r="X18" s="447"/>
      <c r="Y18" s="447"/>
      <c r="Z18" s="447"/>
      <c r="AA18" s="447"/>
      <c r="AB18" s="438"/>
      <c r="AC18" s="544">
        <v>62</v>
      </c>
      <c r="AD18" s="545"/>
      <c r="AE18" s="545"/>
      <c r="AF18" s="545"/>
      <c r="AG18" s="546"/>
      <c r="AH18" s="544">
        <v>61.5</v>
      </c>
      <c r="AI18" s="545"/>
      <c r="AJ18" s="545"/>
      <c r="AK18" s="545"/>
      <c r="AL18" s="547"/>
      <c r="AM18" s="457"/>
      <c r="AN18" s="458"/>
      <c r="AO18" s="458"/>
      <c r="AP18" s="458"/>
      <c r="AQ18" s="458"/>
      <c r="AR18" s="458"/>
      <c r="AS18" s="458"/>
      <c r="AT18" s="459"/>
      <c r="AU18" s="460"/>
      <c r="AV18" s="461"/>
      <c r="AW18" s="461"/>
      <c r="AX18" s="461"/>
      <c r="AY18" s="462" t="s">
        <v>162</v>
      </c>
      <c r="AZ18" s="463"/>
      <c r="BA18" s="463"/>
      <c r="BB18" s="463"/>
      <c r="BC18" s="463"/>
      <c r="BD18" s="463"/>
      <c r="BE18" s="463"/>
      <c r="BF18" s="463"/>
      <c r="BG18" s="463"/>
      <c r="BH18" s="463"/>
      <c r="BI18" s="463"/>
      <c r="BJ18" s="463"/>
      <c r="BK18" s="463"/>
      <c r="BL18" s="463"/>
      <c r="BM18" s="464"/>
      <c r="BN18" s="428">
        <v>1474609</v>
      </c>
      <c r="BO18" s="429"/>
      <c r="BP18" s="429"/>
      <c r="BQ18" s="429"/>
      <c r="BR18" s="429"/>
      <c r="BS18" s="429"/>
      <c r="BT18" s="429"/>
      <c r="BU18" s="430"/>
      <c r="BV18" s="428">
        <v>1368359</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163</v>
      </c>
      <c r="C19" s="471"/>
      <c r="D19" s="471"/>
      <c r="E19" s="540"/>
      <c r="F19" s="540"/>
      <c r="G19" s="540"/>
      <c r="H19" s="540"/>
      <c r="I19" s="540"/>
      <c r="J19" s="540"/>
      <c r="K19" s="540"/>
      <c r="L19" s="548">
        <v>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164</v>
      </c>
      <c r="AZ19" s="463"/>
      <c r="BA19" s="463"/>
      <c r="BB19" s="463"/>
      <c r="BC19" s="463"/>
      <c r="BD19" s="463"/>
      <c r="BE19" s="463"/>
      <c r="BF19" s="463"/>
      <c r="BG19" s="463"/>
      <c r="BH19" s="463"/>
      <c r="BI19" s="463"/>
      <c r="BJ19" s="463"/>
      <c r="BK19" s="463"/>
      <c r="BL19" s="463"/>
      <c r="BM19" s="464"/>
      <c r="BN19" s="428">
        <v>1847190</v>
      </c>
      <c r="BO19" s="429"/>
      <c r="BP19" s="429"/>
      <c r="BQ19" s="429"/>
      <c r="BR19" s="429"/>
      <c r="BS19" s="429"/>
      <c r="BT19" s="429"/>
      <c r="BU19" s="430"/>
      <c r="BV19" s="428">
        <v>1771643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165</v>
      </c>
      <c r="C20" s="471"/>
      <c r="D20" s="471"/>
      <c r="E20" s="540"/>
      <c r="F20" s="540"/>
      <c r="G20" s="540"/>
      <c r="H20" s="540"/>
      <c r="I20" s="540"/>
      <c r="J20" s="540"/>
      <c r="K20" s="540"/>
      <c r="L20" s="548">
        <v>501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166</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167</v>
      </c>
      <c r="C22" s="563"/>
      <c r="D22" s="564"/>
      <c r="E22" s="440" t="s">
        <v>1</v>
      </c>
      <c r="F22" s="445"/>
      <c r="G22" s="445"/>
      <c r="H22" s="445"/>
      <c r="I22" s="445"/>
      <c r="J22" s="445"/>
      <c r="K22" s="435"/>
      <c r="L22" s="440" t="s">
        <v>168</v>
      </c>
      <c r="M22" s="445"/>
      <c r="N22" s="445"/>
      <c r="O22" s="445"/>
      <c r="P22" s="435"/>
      <c r="Q22" s="571" t="s">
        <v>169</v>
      </c>
      <c r="R22" s="572"/>
      <c r="S22" s="572"/>
      <c r="T22" s="572"/>
      <c r="U22" s="572"/>
      <c r="V22" s="573"/>
      <c r="W22" s="577" t="s">
        <v>170</v>
      </c>
      <c r="X22" s="563"/>
      <c r="Y22" s="564"/>
      <c r="Z22" s="440" t="s">
        <v>1</v>
      </c>
      <c r="AA22" s="445"/>
      <c r="AB22" s="445"/>
      <c r="AC22" s="445"/>
      <c r="AD22" s="445"/>
      <c r="AE22" s="445"/>
      <c r="AF22" s="445"/>
      <c r="AG22" s="435"/>
      <c r="AH22" s="588" t="s">
        <v>171</v>
      </c>
      <c r="AI22" s="445"/>
      <c r="AJ22" s="445"/>
      <c r="AK22" s="445"/>
      <c r="AL22" s="435"/>
      <c r="AM22" s="588" t="s">
        <v>172</v>
      </c>
      <c r="AN22" s="589"/>
      <c r="AO22" s="589"/>
      <c r="AP22" s="589"/>
      <c r="AQ22" s="589"/>
      <c r="AR22" s="590"/>
      <c r="AS22" s="571" t="s">
        <v>169</v>
      </c>
      <c r="AT22" s="572"/>
      <c r="AU22" s="572"/>
      <c r="AV22" s="572"/>
      <c r="AW22" s="572"/>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1"/>
      <c r="AN23" s="592"/>
      <c r="AO23" s="592"/>
      <c r="AP23" s="592"/>
      <c r="AQ23" s="592"/>
      <c r="AR23" s="593"/>
      <c r="AS23" s="574"/>
      <c r="AT23" s="575"/>
      <c r="AU23" s="575"/>
      <c r="AV23" s="575"/>
      <c r="AW23" s="575"/>
      <c r="AX23" s="595"/>
      <c r="AY23" s="388" t="s">
        <v>173</v>
      </c>
      <c r="AZ23" s="389"/>
      <c r="BA23" s="389"/>
      <c r="BB23" s="389"/>
      <c r="BC23" s="389"/>
      <c r="BD23" s="389"/>
      <c r="BE23" s="389"/>
      <c r="BF23" s="389"/>
      <c r="BG23" s="389"/>
      <c r="BH23" s="389"/>
      <c r="BI23" s="389"/>
      <c r="BJ23" s="389"/>
      <c r="BK23" s="389"/>
      <c r="BL23" s="389"/>
      <c r="BM23" s="390"/>
      <c r="BN23" s="428">
        <v>4356489</v>
      </c>
      <c r="BO23" s="429"/>
      <c r="BP23" s="429"/>
      <c r="BQ23" s="429"/>
      <c r="BR23" s="429"/>
      <c r="BS23" s="429"/>
      <c r="BT23" s="429"/>
      <c r="BU23" s="430"/>
      <c r="BV23" s="428">
        <v>4013481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174</v>
      </c>
      <c r="F24" s="458"/>
      <c r="G24" s="458"/>
      <c r="H24" s="458"/>
      <c r="I24" s="458"/>
      <c r="J24" s="458"/>
      <c r="K24" s="459"/>
      <c r="L24" s="479">
        <v>1</v>
      </c>
      <c r="M24" s="480"/>
      <c r="N24" s="480"/>
      <c r="O24" s="480"/>
      <c r="P24" s="519"/>
      <c r="Q24" s="479">
        <v>7000</v>
      </c>
      <c r="R24" s="480"/>
      <c r="S24" s="480"/>
      <c r="T24" s="480"/>
      <c r="U24" s="480"/>
      <c r="V24" s="519"/>
      <c r="W24" s="578"/>
      <c r="X24" s="566"/>
      <c r="Y24" s="567"/>
      <c r="Z24" s="478" t="s">
        <v>175</v>
      </c>
      <c r="AA24" s="458"/>
      <c r="AB24" s="458"/>
      <c r="AC24" s="458"/>
      <c r="AD24" s="458"/>
      <c r="AE24" s="458"/>
      <c r="AF24" s="458"/>
      <c r="AG24" s="459"/>
      <c r="AH24" s="479">
        <v>43</v>
      </c>
      <c r="AI24" s="480"/>
      <c r="AJ24" s="480"/>
      <c r="AK24" s="480"/>
      <c r="AL24" s="519"/>
      <c r="AM24" s="479">
        <v>124915</v>
      </c>
      <c r="AN24" s="480"/>
      <c r="AO24" s="480"/>
      <c r="AP24" s="480"/>
      <c r="AQ24" s="480"/>
      <c r="AR24" s="519"/>
      <c r="AS24" s="479">
        <v>2905</v>
      </c>
      <c r="AT24" s="480"/>
      <c r="AU24" s="480"/>
      <c r="AV24" s="480"/>
      <c r="AW24" s="480"/>
      <c r="AX24" s="481"/>
      <c r="AY24" s="596" t="s">
        <v>176</v>
      </c>
      <c r="AZ24" s="597"/>
      <c r="BA24" s="597"/>
      <c r="BB24" s="597"/>
      <c r="BC24" s="597"/>
      <c r="BD24" s="597"/>
      <c r="BE24" s="597"/>
      <c r="BF24" s="597"/>
      <c r="BG24" s="597"/>
      <c r="BH24" s="597"/>
      <c r="BI24" s="597"/>
      <c r="BJ24" s="597"/>
      <c r="BK24" s="597"/>
      <c r="BL24" s="597"/>
      <c r="BM24" s="598"/>
      <c r="BN24" s="428">
        <v>3848523</v>
      </c>
      <c r="BO24" s="429"/>
      <c r="BP24" s="429"/>
      <c r="BQ24" s="429"/>
      <c r="BR24" s="429"/>
      <c r="BS24" s="429"/>
      <c r="BT24" s="429"/>
      <c r="BU24" s="430"/>
      <c r="BV24" s="428">
        <v>3476106</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177</v>
      </c>
      <c r="F25" s="458"/>
      <c r="G25" s="458"/>
      <c r="H25" s="458"/>
      <c r="I25" s="458"/>
      <c r="J25" s="458"/>
      <c r="K25" s="459"/>
      <c r="L25" s="479">
        <v>1</v>
      </c>
      <c r="M25" s="480"/>
      <c r="N25" s="480"/>
      <c r="O25" s="480"/>
      <c r="P25" s="519"/>
      <c r="Q25" s="479">
        <v>5750</v>
      </c>
      <c r="R25" s="480"/>
      <c r="S25" s="480"/>
      <c r="T25" s="480"/>
      <c r="U25" s="480"/>
      <c r="V25" s="519"/>
      <c r="W25" s="578"/>
      <c r="X25" s="566"/>
      <c r="Y25" s="567"/>
      <c r="Z25" s="478" t="s">
        <v>178</v>
      </c>
      <c r="AA25" s="458"/>
      <c r="AB25" s="458"/>
      <c r="AC25" s="458"/>
      <c r="AD25" s="458"/>
      <c r="AE25" s="458"/>
      <c r="AF25" s="458"/>
      <c r="AG25" s="459"/>
      <c r="AH25" s="479" t="s">
        <v>140</v>
      </c>
      <c r="AI25" s="480"/>
      <c r="AJ25" s="480"/>
      <c r="AK25" s="480"/>
      <c r="AL25" s="519"/>
      <c r="AM25" s="479" t="s">
        <v>140</v>
      </c>
      <c r="AN25" s="480"/>
      <c r="AO25" s="480"/>
      <c r="AP25" s="480"/>
      <c r="AQ25" s="480"/>
      <c r="AR25" s="519"/>
      <c r="AS25" s="479" t="s">
        <v>140</v>
      </c>
      <c r="AT25" s="480"/>
      <c r="AU25" s="480"/>
      <c r="AV25" s="480"/>
      <c r="AW25" s="480"/>
      <c r="AX25" s="481"/>
      <c r="AY25" s="388" t="s">
        <v>179</v>
      </c>
      <c r="AZ25" s="389"/>
      <c r="BA25" s="389"/>
      <c r="BB25" s="389"/>
      <c r="BC25" s="389"/>
      <c r="BD25" s="389"/>
      <c r="BE25" s="389"/>
      <c r="BF25" s="389"/>
      <c r="BG25" s="389"/>
      <c r="BH25" s="389"/>
      <c r="BI25" s="389"/>
      <c r="BJ25" s="389"/>
      <c r="BK25" s="389"/>
      <c r="BL25" s="389"/>
      <c r="BM25" s="390"/>
      <c r="BN25" s="391">
        <v>5632</v>
      </c>
      <c r="BO25" s="392"/>
      <c r="BP25" s="392"/>
      <c r="BQ25" s="392"/>
      <c r="BR25" s="392"/>
      <c r="BS25" s="392"/>
      <c r="BT25" s="392"/>
      <c r="BU25" s="393"/>
      <c r="BV25" s="391">
        <v>8804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180</v>
      </c>
      <c r="F26" s="458"/>
      <c r="G26" s="458"/>
      <c r="H26" s="458"/>
      <c r="I26" s="458"/>
      <c r="J26" s="458"/>
      <c r="K26" s="459"/>
      <c r="L26" s="479">
        <v>1</v>
      </c>
      <c r="M26" s="480"/>
      <c r="N26" s="480"/>
      <c r="O26" s="480"/>
      <c r="P26" s="519"/>
      <c r="Q26" s="479">
        <v>5300</v>
      </c>
      <c r="R26" s="480"/>
      <c r="S26" s="480"/>
      <c r="T26" s="480"/>
      <c r="U26" s="480"/>
      <c r="V26" s="519"/>
      <c r="W26" s="578"/>
      <c r="X26" s="566"/>
      <c r="Y26" s="567"/>
      <c r="Z26" s="478" t="s">
        <v>181</v>
      </c>
      <c r="AA26" s="602"/>
      <c r="AB26" s="602"/>
      <c r="AC26" s="602"/>
      <c r="AD26" s="602"/>
      <c r="AE26" s="602"/>
      <c r="AF26" s="602"/>
      <c r="AG26" s="603"/>
      <c r="AH26" s="479" t="s">
        <v>140</v>
      </c>
      <c r="AI26" s="480"/>
      <c r="AJ26" s="480"/>
      <c r="AK26" s="480"/>
      <c r="AL26" s="519"/>
      <c r="AM26" s="479" t="s">
        <v>140</v>
      </c>
      <c r="AN26" s="480"/>
      <c r="AO26" s="480"/>
      <c r="AP26" s="480"/>
      <c r="AQ26" s="480"/>
      <c r="AR26" s="519"/>
      <c r="AS26" s="479" t="s">
        <v>140</v>
      </c>
      <c r="AT26" s="480"/>
      <c r="AU26" s="480"/>
      <c r="AV26" s="480"/>
      <c r="AW26" s="480"/>
      <c r="AX26" s="481"/>
      <c r="AY26" s="431" t="s">
        <v>182</v>
      </c>
      <c r="AZ26" s="432"/>
      <c r="BA26" s="432"/>
      <c r="BB26" s="432"/>
      <c r="BC26" s="432"/>
      <c r="BD26" s="432"/>
      <c r="BE26" s="432"/>
      <c r="BF26" s="432"/>
      <c r="BG26" s="432"/>
      <c r="BH26" s="432"/>
      <c r="BI26" s="432"/>
      <c r="BJ26" s="432"/>
      <c r="BK26" s="432"/>
      <c r="BL26" s="432"/>
      <c r="BM26" s="433"/>
      <c r="BN26" s="428" t="s">
        <v>140</v>
      </c>
      <c r="BO26" s="429"/>
      <c r="BP26" s="429"/>
      <c r="BQ26" s="429"/>
      <c r="BR26" s="429"/>
      <c r="BS26" s="429"/>
      <c r="BT26" s="429"/>
      <c r="BU26" s="430"/>
      <c r="BV26" s="428" t="s">
        <v>140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183</v>
      </c>
      <c r="F27" s="458"/>
      <c r="G27" s="458"/>
      <c r="H27" s="458"/>
      <c r="I27" s="458"/>
      <c r="J27" s="458"/>
      <c r="K27" s="459"/>
      <c r="L27" s="479">
        <v>1</v>
      </c>
      <c r="M27" s="480"/>
      <c r="N27" s="480"/>
      <c r="O27" s="480"/>
      <c r="P27" s="519"/>
      <c r="Q27" s="479">
        <v>2600</v>
      </c>
      <c r="R27" s="480"/>
      <c r="S27" s="480"/>
      <c r="T27" s="480"/>
      <c r="U27" s="480"/>
      <c r="V27" s="519"/>
      <c r="W27" s="578"/>
      <c r="X27" s="566"/>
      <c r="Y27" s="567"/>
      <c r="Z27" s="478" t="s">
        <v>184</v>
      </c>
      <c r="AA27" s="458"/>
      <c r="AB27" s="458"/>
      <c r="AC27" s="458"/>
      <c r="AD27" s="458"/>
      <c r="AE27" s="458"/>
      <c r="AF27" s="458"/>
      <c r="AG27" s="459"/>
      <c r="AH27" s="479" t="s">
        <v>140</v>
      </c>
      <c r="AI27" s="480"/>
      <c r="AJ27" s="480"/>
      <c r="AK27" s="480"/>
      <c r="AL27" s="519"/>
      <c r="AM27" s="479" t="s">
        <v>140</v>
      </c>
      <c r="AN27" s="480"/>
      <c r="AO27" s="480"/>
      <c r="AP27" s="480"/>
      <c r="AQ27" s="480"/>
      <c r="AR27" s="519"/>
      <c r="AS27" s="479" t="s">
        <v>140</v>
      </c>
      <c r="AT27" s="480"/>
      <c r="AU27" s="480"/>
      <c r="AV27" s="480"/>
      <c r="AW27" s="480"/>
      <c r="AX27" s="481"/>
      <c r="AY27" s="520" t="s">
        <v>185</v>
      </c>
      <c r="AZ27" s="521"/>
      <c r="BA27" s="521"/>
      <c r="BB27" s="521"/>
      <c r="BC27" s="521"/>
      <c r="BD27" s="521"/>
      <c r="BE27" s="521"/>
      <c r="BF27" s="521"/>
      <c r="BG27" s="521"/>
      <c r="BH27" s="521"/>
      <c r="BI27" s="521"/>
      <c r="BJ27" s="521"/>
      <c r="BK27" s="521"/>
      <c r="BL27" s="521"/>
      <c r="BM27" s="522"/>
      <c r="BN27" s="599" t="s">
        <v>140</v>
      </c>
      <c r="BO27" s="600"/>
      <c r="BP27" s="600"/>
      <c r="BQ27" s="600"/>
      <c r="BR27" s="600"/>
      <c r="BS27" s="600"/>
      <c r="BT27" s="600"/>
      <c r="BU27" s="601"/>
      <c r="BV27" s="599" t="s">
        <v>186</v>
      </c>
      <c r="BW27" s="600"/>
      <c r="BX27" s="600"/>
      <c r="BY27" s="600"/>
      <c r="BZ27" s="600"/>
      <c r="CA27" s="600"/>
      <c r="CB27" s="600"/>
      <c r="CC27" s="601"/>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187</v>
      </c>
      <c r="F28" s="458"/>
      <c r="G28" s="458"/>
      <c r="H28" s="458"/>
      <c r="I28" s="458"/>
      <c r="J28" s="458"/>
      <c r="K28" s="459"/>
      <c r="L28" s="479">
        <v>1</v>
      </c>
      <c r="M28" s="480"/>
      <c r="N28" s="480"/>
      <c r="O28" s="480"/>
      <c r="P28" s="519"/>
      <c r="Q28" s="479">
        <v>2090</v>
      </c>
      <c r="R28" s="480"/>
      <c r="S28" s="480"/>
      <c r="T28" s="480"/>
      <c r="U28" s="480"/>
      <c r="V28" s="519"/>
      <c r="W28" s="578"/>
      <c r="X28" s="566"/>
      <c r="Y28" s="567"/>
      <c r="Z28" s="478" t="s">
        <v>188</v>
      </c>
      <c r="AA28" s="458"/>
      <c r="AB28" s="458"/>
      <c r="AC28" s="458"/>
      <c r="AD28" s="458"/>
      <c r="AE28" s="458"/>
      <c r="AF28" s="458"/>
      <c r="AG28" s="459"/>
      <c r="AH28" s="479" t="s">
        <v>140</v>
      </c>
      <c r="AI28" s="480"/>
      <c r="AJ28" s="480"/>
      <c r="AK28" s="480"/>
      <c r="AL28" s="519"/>
      <c r="AM28" s="479" t="s">
        <v>140</v>
      </c>
      <c r="AN28" s="480"/>
      <c r="AO28" s="480"/>
      <c r="AP28" s="480"/>
      <c r="AQ28" s="480"/>
      <c r="AR28" s="519"/>
      <c r="AS28" s="479" t="s">
        <v>140</v>
      </c>
      <c r="AT28" s="480"/>
      <c r="AU28" s="480"/>
      <c r="AV28" s="480"/>
      <c r="AW28" s="480"/>
      <c r="AX28" s="481"/>
      <c r="AY28" s="604" t="s">
        <v>189</v>
      </c>
      <c r="AZ28" s="605"/>
      <c r="BA28" s="605"/>
      <c r="BB28" s="606"/>
      <c r="BC28" s="388" t="s">
        <v>48</v>
      </c>
      <c r="BD28" s="389"/>
      <c r="BE28" s="389"/>
      <c r="BF28" s="389"/>
      <c r="BG28" s="389"/>
      <c r="BH28" s="389"/>
      <c r="BI28" s="389"/>
      <c r="BJ28" s="389"/>
      <c r="BK28" s="389"/>
      <c r="BL28" s="389"/>
      <c r="BM28" s="390"/>
      <c r="BN28" s="391">
        <v>616801</v>
      </c>
      <c r="BO28" s="392"/>
      <c r="BP28" s="392"/>
      <c r="BQ28" s="392"/>
      <c r="BR28" s="392"/>
      <c r="BS28" s="392"/>
      <c r="BT28" s="392"/>
      <c r="BU28" s="393"/>
      <c r="BV28" s="391">
        <v>616402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190</v>
      </c>
      <c r="F29" s="458"/>
      <c r="G29" s="458"/>
      <c r="H29" s="458"/>
      <c r="I29" s="458"/>
      <c r="J29" s="458"/>
      <c r="K29" s="459"/>
      <c r="L29" s="479">
        <v>6</v>
      </c>
      <c r="M29" s="480"/>
      <c r="N29" s="480"/>
      <c r="O29" s="480"/>
      <c r="P29" s="519"/>
      <c r="Q29" s="479">
        <v>1890</v>
      </c>
      <c r="R29" s="480"/>
      <c r="S29" s="480"/>
      <c r="T29" s="480"/>
      <c r="U29" s="480"/>
      <c r="V29" s="519"/>
      <c r="W29" s="579"/>
      <c r="X29" s="580"/>
      <c r="Y29" s="581"/>
      <c r="Z29" s="478" t="s">
        <v>191</v>
      </c>
      <c r="AA29" s="458"/>
      <c r="AB29" s="458"/>
      <c r="AC29" s="458"/>
      <c r="AD29" s="458"/>
      <c r="AE29" s="458"/>
      <c r="AF29" s="458"/>
      <c r="AG29" s="459"/>
      <c r="AH29" s="479">
        <v>43</v>
      </c>
      <c r="AI29" s="480"/>
      <c r="AJ29" s="480"/>
      <c r="AK29" s="480"/>
      <c r="AL29" s="519"/>
      <c r="AM29" s="479">
        <v>124915</v>
      </c>
      <c r="AN29" s="480"/>
      <c r="AO29" s="480"/>
      <c r="AP29" s="480"/>
      <c r="AQ29" s="480"/>
      <c r="AR29" s="519"/>
      <c r="AS29" s="479">
        <v>2905</v>
      </c>
      <c r="AT29" s="480"/>
      <c r="AU29" s="480"/>
      <c r="AV29" s="480"/>
      <c r="AW29" s="480"/>
      <c r="AX29" s="481"/>
      <c r="AY29" s="607"/>
      <c r="AZ29" s="608"/>
      <c r="BA29" s="608"/>
      <c r="BB29" s="609"/>
      <c r="BC29" s="462" t="s">
        <v>192</v>
      </c>
      <c r="BD29" s="463"/>
      <c r="BE29" s="463"/>
      <c r="BF29" s="463"/>
      <c r="BG29" s="463"/>
      <c r="BH29" s="463"/>
      <c r="BI29" s="463"/>
      <c r="BJ29" s="463"/>
      <c r="BK29" s="463"/>
      <c r="BL29" s="463"/>
      <c r="BM29" s="464"/>
      <c r="BN29" s="428">
        <v>848217</v>
      </c>
      <c r="BO29" s="429"/>
      <c r="BP29" s="429"/>
      <c r="BQ29" s="429"/>
      <c r="BR29" s="429"/>
      <c r="BS29" s="429"/>
      <c r="BT29" s="429"/>
      <c r="BU29" s="430"/>
      <c r="BV29" s="428">
        <v>1036429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193</v>
      </c>
      <c r="X30" s="586"/>
      <c r="Y30" s="586"/>
      <c r="Z30" s="586"/>
      <c r="AA30" s="586"/>
      <c r="AB30" s="586"/>
      <c r="AC30" s="586"/>
      <c r="AD30" s="586"/>
      <c r="AE30" s="586"/>
      <c r="AF30" s="586"/>
      <c r="AG30" s="587"/>
      <c r="AH30" s="544">
        <v>98</v>
      </c>
      <c r="AI30" s="545"/>
      <c r="AJ30" s="545"/>
      <c r="AK30" s="545"/>
      <c r="AL30" s="545"/>
      <c r="AM30" s="545"/>
      <c r="AN30" s="545"/>
      <c r="AO30" s="545"/>
      <c r="AP30" s="545"/>
      <c r="AQ30" s="545"/>
      <c r="AR30" s="545"/>
      <c r="AS30" s="545"/>
      <c r="AT30" s="545"/>
      <c r="AU30" s="545"/>
      <c r="AV30" s="545"/>
      <c r="AW30" s="545"/>
      <c r="AX30" s="547"/>
      <c r="AY30" s="610"/>
      <c r="AZ30" s="611"/>
      <c r="BA30" s="611"/>
      <c r="BB30" s="612"/>
      <c r="BC30" s="596" t="s">
        <v>50</v>
      </c>
      <c r="BD30" s="597"/>
      <c r="BE30" s="597"/>
      <c r="BF30" s="597"/>
      <c r="BG30" s="597"/>
      <c r="BH30" s="597"/>
      <c r="BI30" s="597"/>
      <c r="BJ30" s="597"/>
      <c r="BK30" s="597"/>
      <c r="BL30" s="597"/>
      <c r="BM30" s="598"/>
      <c r="BN30" s="599">
        <v>1701209</v>
      </c>
      <c r="BO30" s="600"/>
      <c r="BP30" s="600"/>
      <c r="BQ30" s="600"/>
      <c r="BR30" s="600"/>
      <c r="BS30" s="600"/>
      <c r="BT30" s="600"/>
      <c r="BU30" s="601"/>
      <c r="BV30" s="599">
        <v>1878975</v>
      </c>
      <c r="BW30" s="600"/>
      <c r="BX30" s="600"/>
      <c r="BY30" s="600"/>
      <c r="BZ30" s="600"/>
      <c r="CA30" s="600"/>
      <c r="CB30" s="600"/>
      <c r="CC30" s="60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200</v>
      </c>
      <c r="D33" s="452"/>
      <c r="E33" s="417" t="s">
        <v>201</v>
      </c>
      <c r="F33" s="417"/>
      <c r="G33" s="417"/>
      <c r="H33" s="417"/>
      <c r="I33" s="417"/>
      <c r="J33" s="417"/>
      <c r="K33" s="417"/>
      <c r="L33" s="417"/>
      <c r="M33" s="417"/>
      <c r="N33" s="417"/>
      <c r="O33" s="417"/>
      <c r="P33" s="417"/>
      <c r="Q33" s="417"/>
      <c r="R33" s="417"/>
      <c r="S33" s="417"/>
      <c r="T33" s="215"/>
      <c r="U33" s="452" t="s">
        <v>200</v>
      </c>
      <c r="V33" s="452"/>
      <c r="W33" s="417" t="s">
        <v>201</v>
      </c>
      <c r="X33" s="417"/>
      <c r="Y33" s="417"/>
      <c r="Z33" s="417"/>
      <c r="AA33" s="417"/>
      <c r="AB33" s="417"/>
      <c r="AC33" s="417"/>
      <c r="AD33" s="417"/>
      <c r="AE33" s="417"/>
      <c r="AF33" s="417"/>
      <c r="AG33" s="417"/>
      <c r="AH33" s="417"/>
      <c r="AI33" s="417"/>
      <c r="AJ33" s="417"/>
      <c r="AK33" s="417"/>
      <c r="AL33" s="215"/>
      <c r="AM33" s="452" t="s">
        <v>200</v>
      </c>
      <c r="AN33" s="452"/>
      <c r="AO33" s="417" t="s">
        <v>201</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200</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網走地方教育研修センター組合</v>
      </c>
      <c r="BZ34" s="615"/>
      <c r="CA34" s="615"/>
      <c r="CB34" s="615"/>
      <c r="CC34" s="615"/>
      <c r="CD34" s="615"/>
      <c r="CE34" s="615"/>
      <c r="CF34" s="615"/>
      <c r="CG34" s="615"/>
      <c r="CH34" s="615"/>
      <c r="CI34" s="615"/>
      <c r="CJ34" s="615"/>
      <c r="CK34" s="615"/>
      <c r="CL34" s="615"/>
      <c r="CM34" s="615"/>
      <c r="CN34" s="213"/>
      <c r="CO34" s="614">
        <f>IF(CQ34="","",MAX(C34:D43,U34:V43,AM34:AN43,BE34:BF43,BW34:BX43)+1)</f>
        <v>11</v>
      </c>
      <c r="CP34" s="614"/>
      <c r="CQ34" s="615" t="str">
        <f>IF('各会計、関係団体の財政状況及び健全化判断比率'!BS7="","",'各会計、関係団体の財政状況及び健全化判断比率'!BS7)</f>
        <v>オホーツク楽器工業株式会社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6</v>
      </c>
      <c r="BF35" s="614"/>
      <c r="BG35" s="615" t="str">
        <f>IF('各会計、関係団体の財政状況及び健全化判断比率'!B32="","",'各会計、関係団体の財政状況及び健全化判断比率'!B32)</f>
        <v>下水道事業特別会計</v>
      </c>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紋別地区消防組合</v>
      </c>
      <c r="BZ35" s="615"/>
      <c r="CA35" s="615"/>
      <c r="CB35" s="615"/>
      <c r="CC35" s="615"/>
      <c r="CD35" s="615"/>
      <c r="CE35" s="615"/>
      <c r="CF35" s="615"/>
      <c r="CG35" s="615"/>
      <c r="CH35" s="615"/>
      <c r="CI35" s="615"/>
      <c r="CJ35" s="615"/>
      <c r="CK35" s="615"/>
      <c r="CL35" s="615"/>
      <c r="CM35" s="615"/>
      <c r="CN35" s="213"/>
      <c r="CO35" s="614">
        <f t="shared" ref="CO35:CO43" si="3">IF(CQ35="","",CO34+1)</f>
        <v>12</v>
      </c>
      <c r="CP35" s="614"/>
      <c r="CQ35" s="615" t="str">
        <f>IF('各会計、関係団体の財政状況及び健全化判断比率'!BS8="","",'各会計、関係団体の財政状況及び健全化判断比率'!BS8)</f>
        <v>株式会社森夢</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西紋別地区環境衛生施設組合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広域紋別病院企業団</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SCqQvGouneLd0nhx2wdLKze/xWNVhmXk2hc9Gh7hG/eeTlEQUh9Z0Mb3IOmMtedsOvfabQ4XERCNTTsG0S3Pg==" saltValue="qmgh5Kj/PIBsiDVYZRXI1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06" t="s">
        <v>568</v>
      </c>
      <c r="D34" s="1206"/>
      <c r="E34" s="1207"/>
      <c r="F34" s="32">
        <v>3.34</v>
      </c>
      <c r="G34" s="33">
        <v>2.38</v>
      </c>
      <c r="H34" s="33">
        <v>3</v>
      </c>
      <c r="I34" s="33" t="s">
        <v>565</v>
      </c>
      <c r="J34" s="34">
        <v>2.41</v>
      </c>
      <c r="K34" s="22"/>
      <c r="L34" s="22"/>
      <c r="M34" s="22"/>
      <c r="N34" s="22"/>
      <c r="O34" s="22"/>
      <c r="P34" s="22"/>
    </row>
    <row r="35" spans="1:16" ht="39" customHeight="1" x14ac:dyDescent="0.15">
      <c r="A35" s="22"/>
      <c r="B35" s="35"/>
      <c r="C35" s="1200" t="s">
        <v>569</v>
      </c>
      <c r="D35" s="1201"/>
      <c r="E35" s="1202"/>
      <c r="F35" s="36">
        <v>1.05</v>
      </c>
      <c r="G35" s="37">
        <v>1.52</v>
      </c>
      <c r="H35" s="37">
        <v>1.41</v>
      </c>
      <c r="I35" s="37">
        <v>1.24</v>
      </c>
      <c r="J35" s="38">
        <v>1.35</v>
      </c>
      <c r="K35" s="22"/>
      <c r="L35" s="22"/>
      <c r="M35" s="22"/>
      <c r="N35" s="22"/>
      <c r="O35" s="22"/>
      <c r="P35" s="22"/>
    </row>
    <row r="36" spans="1:16" ht="39" customHeight="1" x14ac:dyDescent="0.15">
      <c r="A36" s="22"/>
      <c r="B36" s="35"/>
      <c r="C36" s="1200" t="s">
        <v>570</v>
      </c>
      <c r="D36" s="1201"/>
      <c r="E36" s="1202"/>
      <c r="F36" s="36">
        <v>1</v>
      </c>
      <c r="G36" s="37">
        <v>0.67</v>
      </c>
      <c r="H36" s="37">
        <v>0.4</v>
      </c>
      <c r="I36" s="37">
        <v>0.73</v>
      </c>
      <c r="J36" s="38">
        <v>0.44</v>
      </c>
      <c r="K36" s="22"/>
      <c r="L36" s="22"/>
      <c r="M36" s="22"/>
      <c r="N36" s="22"/>
      <c r="O36" s="22"/>
      <c r="P36" s="22"/>
    </row>
    <row r="37" spans="1:16" ht="39" customHeight="1" x14ac:dyDescent="0.15">
      <c r="A37" s="22"/>
      <c r="B37" s="35"/>
      <c r="C37" s="1200" t="s">
        <v>571</v>
      </c>
      <c r="D37" s="1201"/>
      <c r="E37" s="1202"/>
      <c r="F37" s="36">
        <v>0.08</v>
      </c>
      <c r="G37" s="37">
        <v>0.09</v>
      </c>
      <c r="H37" s="37">
        <v>0.05</v>
      </c>
      <c r="I37" s="37">
        <v>0.03</v>
      </c>
      <c r="J37" s="38">
        <v>0.05</v>
      </c>
      <c r="K37" s="22"/>
      <c r="L37" s="22"/>
      <c r="M37" s="22"/>
      <c r="N37" s="22"/>
      <c r="O37" s="22"/>
      <c r="P37" s="22"/>
    </row>
    <row r="38" spans="1:16" ht="39" customHeight="1" x14ac:dyDescent="0.15">
      <c r="A38" s="22"/>
      <c r="B38" s="35"/>
      <c r="C38" s="1200" t="s">
        <v>572</v>
      </c>
      <c r="D38" s="1201"/>
      <c r="E38" s="1202"/>
      <c r="F38" s="36">
        <v>0.03</v>
      </c>
      <c r="G38" s="37">
        <v>0.05</v>
      </c>
      <c r="H38" s="37">
        <v>0.04</v>
      </c>
      <c r="I38" s="37">
        <v>0.05</v>
      </c>
      <c r="J38" s="38">
        <v>0.03</v>
      </c>
      <c r="K38" s="22"/>
      <c r="L38" s="22"/>
      <c r="M38" s="22"/>
      <c r="N38" s="22"/>
      <c r="O38" s="22"/>
      <c r="P38" s="22"/>
    </row>
    <row r="39" spans="1:16" ht="39" customHeight="1" x14ac:dyDescent="0.15">
      <c r="A39" s="22"/>
      <c r="B39" s="35"/>
      <c r="C39" s="1200" t="s">
        <v>573</v>
      </c>
      <c r="D39" s="1201"/>
      <c r="E39" s="1202"/>
      <c r="F39" s="36">
        <v>0</v>
      </c>
      <c r="G39" s="37">
        <v>0</v>
      </c>
      <c r="H39" s="37">
        <v>0</v>
      </c>
      <c r="I39" s="37">
        <v>0</v>
      </c>
      <c r="J39" s="38">
        <v>0</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574</v>
      </c>
      <c r="D42" s="1201"/>
      <c r="E42" s="1202"/>
      <c r="F42" s="36" t="s">
        <v>518</v>
      </c>
      <c r="G42" s="37" t="s">
        <v>518</v>
      </c>
      <c r="H42" s="37" t="s">
        <v>518</v>
      </c>
      <c r="I42" s="37" t="s">
        <v>518</v>
      </c>
      <c r="J42" s="38" t="s">
        <v>518</v>
      </c>
      <c r="K42" s="22"/>
      <c r="L42" s="22"/>
      <c r="M42" s="22"/>
      <c r="N42" s="22"/>
      <c r="O42" s="22"/>
      <c r="P42" s="22"/>
    </row>
    <row r="43" spans="1:16" ht="39" customHeight="1" thickBot="1" x14ac:dyDescent="0.2">
      <c r="A43" s="22"/>
      <c r="B43" s="40"/>
      <c r="C43" s="1203" t="s">
        <v>575</v>
      </c>
      <c r="D43" s="1204"/>
      <c r="E43" s="1205"/>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HvaE3XJPh7eM3W6v0ZiFwxbR7tDz6lIR0u6/KKdh3RGCiOJk+ozVxz82MyOdAgqfjUPpM6mFbvtaMOSlXQPDA==" saltValue="acK2RPg2lz0M19vUc+dk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SheetLayoutView="55" workbookViewId="0">
      <selection activeCell="P60" sqref="P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385</v>
      </c>
      <c r="L45" s="60">
        <v>440</v>
      </c>
      <c r="M45" s="60">
        <v>456</v>
      </c>
      <c r="N45" s="60">
        <v>500</v>
      </c>
      <c r="O45" s="61">
        <v>494</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518</v>
      </c>
      <c r="L46" s="64" t="s">
        <v>518</v>
      </c>
      <c r="M46" s="64" t="s">
        <v>518</v>
      </c>
      <c r="N46" s="64" t="s">
        <v>518</v>
      </c>
      <c r="O46" s="65" t="s">
        <v>518</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518</v>
      </c>
      <c r="L47" s="64" t="s">
        <v>518</v>
      </c>
      <c r="M47" s="64" t="s">
        <v>518</v>
      </c>
      <c r="N47" s="64" t="s">
        <v>518</v>
      </c>
      <c r="O47" s="65" t="s">
        <v>518</v>
      </c>
      <c r="P47" s="48"/>
      <c r="Q47" s="48"/>
      <c r="R47" s="48"/>
      <c r="S47" s="48"/>
      <c r="T47" s="48"/>
      <c r="U47" s="48"/>
    </row>
    <row r="48" spans="1:21" ht="30.75" customHeight="1" x14ac:dyDescent="0.15">
      <c r="A48" s="48"/>
      <c r="B48" s="1210"/>
      <c r="C48" s="1211"/>
      <c r="D48" s="62"/>
      <c r="E48" s="1216" t="s">
        <v>15</v>
      </c>
      <c r="F48" s="1216"/>
      <c r="G48" s="1216"/>
      <c r="H48" s="1216"/>
      <c r="I48" s="1216"/>
      <c r="J48" s="1217"/>
      <c r="K48" s="63">
        <v>71</v>
      </c>
      <c r="L48" s="64">
        <v>72</v>
      </c>
      <c r="M48" s="64">
        <v>73</v>
      </c>
      <c r="N48" s="64">
        <v>74</v>
      </c>
      <c r="O48" s="65">
        <v>75</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518</v>
      </c>
      <c r="L49" s="64" t="s">
        <v>518</v>
      </c>
      <c r="M49" s="64" t="s">
        <v>518</v>
      </c>
      <c r="N49" s="64" t="s">
        <v>518</v>
      </c>
      <c r="O49" s="65" t="s">
        <v>518</v>
      </c>
      <c r="P49" s="48"/>
      <c r="Q49" s="48"/>
      <c r="R49" s="48"/>
      <c r="S49" s="48"/>
      <c r="T49" s="48"/>
      <c r="U49" s="48"/>
    </row>
    <row r="50" spans="1:21" ht="30.75" customHeight="1" x14ac:dyDescent="0.15">
      <c r="A50" s="48"/>
      <c r="B50" s="1210"/>
      <c r="C50" s="1211"/>
      <c r="D50" s="62"/>
      <c r="E50" s="1216" t="s">
        <v>17</v>
      </c>
      <c r="F50" s="1216"/>
      <c r="G50" s="1216"/>
      <c r="H50" s="1216"/>
      <c r="I50" s="1216"/>
      <c r="J50" s="1217"/>
      <c r="K50" s="63">
        <v>1</v>
      </c>
      <c r="L50" s="64">
        <v>1</v>
      </c>
      <c r="M50" s="64">
        <v>1</v>
      </c>
      <c r="N50" s="64">
        <v>7</v>
      </c>
      <c r="O50" s="65">
        <v>3</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334</v>
      </c>
      <c r="L52" s="64">
        <v>370</v>
      </c>
      <c r="M52" s="64">
        <v>360</v>
      </c>
      <c r="N52" s="64">
        <v>385</v>
      </c>
      <c r="O52" s="65">
        <v>391</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123</v>
      </c>
      <c r="L53" s="69">
        <v>143</v>
      </c>
      <c r="M53" s="69">
        <v>170</v>
      </c>
      <c r="N53" s="69">
        <v>196</v>
      </c>
      <c r="O53" s="70">
        <v>181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24" t="s">
        <v>25</v>
      </c>
      <c r="C57" s="1225"/>
      <c r="D57" s="1228" t="s">
        <v>26</v>
      </c>
      <c r="E57" s="1229"/>
      <c r="F57" s="1229"/>
      <c r="G57" s="1229"/>
      <c r="H57" s="1229"/>
      <c r="I57" s="1229"/>
      <c r="J57" s="1230"/>
      <c r="K57" s="82">
        <v>1289</v>
      </c>
      <c r="L57" s="83">
        <v>1250</v>
      </c>
      <c r="M57" s="83">
        <v>1251</v>
      </c>
      <c r="N57" s="83">
        <v>1204</v>
      </c>
      <c r="O57" s="84">
        <v>1036</v>
      </c>
    </row>
    <row r="58" spans="1:21" ht="31.5" customHeight="1" thickBot="1" x14ac:dyDescent="0.2">
      <c r="B58" s="1226"/>
      <c r="C58" s="1227"/>
      <c r="D58" s="1231" t="s">
        <v>27</v>
      </c>
      <c r="E58" s="1232"/>
      <c r="F58" s="1232"/>
      <c r="G58" s="1232"/>
      <c r="H58" s="1232"/>
      <c r="I58" s="1232"/>
      <c r="J58" s="1233"/>
      <c r="K58" s="85">
        <v>1</v>
      </c>
      <c r="L58" s="86">
        <v>1</v>
      </c>
      <c r="M58" s="86">
        <v>1</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MrPTpFrFHU8hRZW76JSZDhZjWnOb5kaKnmmeixn3Y5JV85P9UpxaUV3DJsAkvc0VjAwyq3UVCQuC1LLvN9uYg==" saltValue="X8sX/tSfTLSLR49tWZ/x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34" t="s">
        <v>30</v>
      </c>
      <c r="C41" s="1235"/>
      <c r="D41" s="101"/>
      <c r="E41" s="1240" t="s">
        <v>31</v>
      </c>
      <c r="F41" s="1240"/>
      <c r="G41" s="1240"/>
      <c r="H41" s="1241"/>
      <c r="I41" s="102">
        <v>4232</v>
      </c>
      <c r="J41" s="103">
        <v>4035</v>
      </c>
      <c r="K41" s="103">
        <v>3923</v>
      </c>
      <c r="L41" s="103">
        <v>4013</v>
      </c>
      <c r="M41" s="104">
        <v>4356</v>
      </c>
    </row>
    <row r="42" spans="2:13" ht="27.75" customHeight="1" x14ac:dyDescent="0.15">
      <c r="B42" s="1236"/>
      <c r="C42" s="1237"/>
      <c r="D42" s="105"/>
      <c r="E42" s="1242" t="s">
        <v>32</v>
      </c>
      <c r="F42" s="1242"/>
      <c r="G42" s="1242"/>
      <c r="H42" s="1243"/>
      <c r="I42" s="106" t="s">
        <v>518</v>
      </c>
      <c r="J42" s="107" t="s">
        <v>518</v>
      </c>
      <c r="K42" s="107" t="s">
        <v>518</v>
      </c>
      <c r="L42" s="107" t="s">
        <v>518</v>
      </c>
      <c r="M42" s="108" t="s">
        <v>518</v>
      </c>
    </row>
    <row r="43" spans="2:13" ht="27.75" customHeight="1" x14ac:dyDescent="0.15">
      <c r="B43" s="1236"/>
      <c r="C43" s="1237"/>
      <c r="D43" s="105"/>
      <c r="E43" s="1242" t="s">
        <v>33</v>
      </c>
      <c r="F43" s="1242"/>
      <c r="G43" s="1242"/>
      <c r="H43" s="1243"/>
      <c r="I43" s="106">
        <v>727</v>
      </c>
      <c r="J43" s="107">
        <v>685</v>
      </c>
      <c r="K43" s="107">
        <v>651</v>
      </c>
      <c r="L43" s="107">
        <v>668</v>
      </c>
      <c r="M43" s="108">
        <v>610</v>
      </c>
    </row>
    <row r="44" spans="2:13" ht="27.75" customHeight="1" x14ac:dyDescent="0.15">
      <c r="B44" s="1236"/>
      <c r="C44" s="1237"/>
      <c r="D44" s="105"/>
      <c r="E44" s="1242" t="s">
        <v>34</v>
      </c>
      <c r="F44" s="1242"/>
      <c r="G44" s="1242"/>
      <c r="H44" s="1243"/>
      <c r="I44" s="106">
        <v>25</v>
      </c>
      <c r="J44" s="107">
        <v>25</v>
      </c>
      <c r="K44" s="107">
        <v>23</v>
      </c>
      <c r="L44" s="107">
        <v>21</v>
      </c>
      <c r="M44" s="108">
        <v>19</v>
      </c>
    </row>
    <row r="45" spans="2:13" ht="27.75" customHeight="1" x14ac:dyDescent="0.15">
      <c r="B45" s="1236"/>
      <c r="C45" s="1237"/>
      <c r="D45" s="105"/>
      <c r="E45" s="1242" t="s">
        <v>35</v>
      </c>
      <c r="F45" s="1242"/>
      <c r="G45" s="1242"/>
      <c r="H45" s="1243"/>
      <c r="I45" s="106">
        <v>431</v>
      </c>
      <c r="J45" s="107">
        <v>530</v>
      </c>
      <c r="K45" s="107">
        <v>1036</v>
      </c>
      <c r="L45" s="107">
        <v>305</v>
      </c>
      <c r="M45" s="108">
        <v>228</v>
      </c>
    </row>
    <row r="46" spans="2:13" ht="27.75" customHeight="1" x14ac:dyDescent="0.15">
      <c r="B46" s="1236"/>
      <c r="C46" s="1237"/>
      <c r="D46" s="109"/>
      <c r="E46" s="1242" t="s">
        <v>36</v>
      </c>
      <c r="F46" s="1242"/>
      <c r="G46" s="1242"/>
      <c r="H46" s="1243"/>
      <c r="I46" s="106">
        <v>2</v>
      </c>
      <c r="J46" s="107">
        <v>2</v>
      </c>
      <c r="K46" s="107">
        <v>2</v>
      </c>
      <c r="L46" s="107">
        <v>2</v>
      </c>
      <c r="M46" s="108">
        <v>2</v>
      </c>
    </row>
    <row r="47" spans="2:13" ht="27.75" customHeight="1" x14ac:dyDescent="0.15">
      <c r="B47" s="1236"/>
      <c r="C47" s="1237"/>
      <c r="D47" s="110"/>
      <c r="E47" s="1244" t="s">
        <v>37</v>
      </c>
      <c r="F47" s="1245"/>
      <c r="G47" s="1245"/>
      <c r="H47" s="1246"/>
      <c r="I47" s="106" t="s">
        <v>518</v>
      </c>
      <c r="J47" s="107" t="s">
        <v>518</v>
      </c>
      <c r="K47" s="107" t="s">
        <v>518</v>
      </c>
      <c r="L47" s="107" t="s">
        <v>518</v>
      </c>
      <c r="M47" s="108" t="s">
        <v>518</v>
      </c>
    </row>
    <row r="48" spans="2:13" ht="27.75" customHeight="1" x14ac:dyDescent="0.15">
      <c r="B48" s="1236"/>
      <c r="C48" s="1237"/>
      <c r="D48" s="105"/>
      <c r="E48" s="1242" t="s">
        <v>38</v>
      </c>
      <c r="F48" s="1242"/>
      <c r="G48" s="1242"/>
      <c r="H48" s="1243"/>
      <c r="I48" s="106" t="s">
        <v>518</v>
      </c>
      <c r="J48" s="107" t="s">
        <v>518</v>
      </c>
      <c r="K48" s="107" t="s">
        <v>518</v>
      </c>
      <c r="L48" s="107" t="s">
        <v>518</v>
      </c>
      <c r="M48" s="108" t="s">
        <v>518</v>
      </c>
    </row>
    <row r="49" spans="2:13" ht="27.75" customHeight="1" x14ac:dyDescent="0.15">
      <c r="B49" s="1238"/>
      <c r="C49" s="1239"/>
      <c r="D49" s="105"/>
      <c r="E49" s="1242" t="s">
        <v>39</v>
      </c>
      <c r="F49" s="1242"/>
      <c r="G49" s="1242"/>
      <c r="H49" s="1243"/>
      <c r="I49" s="106" t="s">
        <v>518</v>
      </c>
      <c r="J49" s="107" t="s">
        <v>518</v>
      </c>
      <c r="K49" s="107" t="s">
        <v>518</v>
      </c>
      <c r="L49" s="107" t="s">
        <v>518</v>
      </c>
      <c r="M49" s="108" t="s">
        <v>518</v>
      </c>
    </row>
    <row r="50" spans="2:13" ht="27.75" customHeight="1" x14ac:dyDescent="0.15">
      <c r="B50" s="1247" t="s">
        <v>40</v>
      </c>
      <c r="C50" s="1248"/>
      <c r="D50" s="111"/>
      <c r="E50" s="1242" t="s">
        <v>41</v>
      </c>
      <c r="F50" s="1242"/>
      <c r="G50" s="1242"/>
      <c r="H50" s="1243"/>
      <c r="I50" s="106">
        <v>3859</v>
      </c>
      <c r="J50" s="107">
        <v>3905</v>
      </c>
      <c r="K50" s="107">
        <v>3813</v>
      </c>
      <c r="L50" s="107">
        <v>3563</v>
      </c>
      <c r="M50" s="108">
        <v>3200</v>
      </c>
    </row>
    <row r="51" spans="2:13" ht="27.75" customHeight="1" x14ac:dyDescent="0.15">
      <c r="B51" s="1236"/>
      <c r="C51" s="1237"/>
      <c r="D51" s="105"/>
      <c r="E51" s="1242" t="s">
        <v>42</v>
      </c>
      <c r="F51" s="1242"/>
      <c r="G51" s="1242"/>
      <c r="H51" s="1243"/>
      <c r="I51" s="106">
        <v>706</v>
      </c>
      <c r="J51" s="107">
        <v>656</v>
      </c>
      <c r="K51" s="107">
        <v>668</v>
      </c>
      <c r="L51" s="107">
        <v>550</v>
      </c>
      <c r="M51" s="108">
        <v>504</v>
      </c>
    </row>
    <row r="52" spans="2:13" ht="27.75" customHeight="1" x14ac:dyDescent="0.15">
      <c r="B52" s="1238"/>
      <c r="C52" s="1239"/>
      <c r="D52" s="105"/>
      <c r="E52" s="1242" t="s">
        <v>43</v>
      </c>
      <c r="F52" s="1242"/>
      <c r="G52" s="1242"/>
      <c r="H52" s="1243"/>
      <c r="I52" s="106">
        <v>3135</v>
      </c>
      <c r="J52" s="107">
        <v>3063</v>
      </c>
      <c r="K52" s="107">
        <v>2964</v>
      </c>
      <c r="L52" s="107">
        <v>3012</v>
      </c>
      <c r="M52" s="108">
        <v>3264</v>
      </c>
    </row>
    <row r="53" spans="2:13" ht="27.75" customHeight="1" thickBot="1" x14ac:dyDescent="0.2">
      <c r="B53" s="1249" t="s">
        <v>44</v>
      </c>
      <c r="C53" s="1250"/>
      <c r="D53" s="112"/>
      <c r="E53" s="1251" t="s">
        <v>45</v>
      </c>
      <c r="F53" s="1251"/>
      <c r="G53" s="1251"/>
      <c r="H53" s="1252"/>
      <c r="I53" s="113">
        <v>-2282</v>
      </c>
      <c r="J53" s="114">
        <v>-2348</v>
      </c>
      <c r="K53" s="114">
        <v>-1810</v>
      </c>
      <c r="L53" s="114">
        <v>-2117</v>
      </c>
      <c r="M53" s="115">
        <v>-1753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X3wouG8Ho+TkAtwMREl4CiciiVa0tox+xF6kFSLg1nOYwcsjb7Y+libd9CMCwv4V1pyD2Cnql6hkMDPU8Mluw==" saltValue="3d+oUbcNyl71lefoHKLV9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43"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61" t="s">
        <v>48</v>
      </c>
      <c r="D55" s="1261"/>
      <c r="E55" s="1262"/>
      <c r="F55" s="127">
        <v>616</v>
      </c>
      <c r="G55" s="127">
        <v>616</v>
      </c>
      <c r="H55" s="128">
        <v>617</v>
      </c>
    </row>
    <row r="56" spans="2:8" ht="52.5" customHeight="1" x14ac:dyDescent="0.15">
      <c r="B56" s="129"/>
      <c r="C56" s="1263" t="s">
        <v>49</v>
      </c>
      <c r="D56" s="1263"/>
      <c r="E56" s="1264"/>
      <c r="F56" s="130">
        <v>1204</v>
      </c>
      <c r="G56" s="130">
        <v>1036</v>
      </c>
      <c r="H56" s="131">
        <v>848</v>
      </c>
    </row>
    <row r="57" spans="2:8" ht="53.25" customHeight="1" x14ac:dyDescent="0.15">
      <c r="B57" s="129"/>
      <c r="C57" s="1265" t="s">
        <v>50</v>
      </c>
      <c r="D57" s="1265"/>
      <c r="E57" s="1266"/>
      <c r="F57" s="132">
        <v>1962</v>
      </c>
      <c r="G57" s="132">
        <v>1879</v>
      </c>
      <c r="H57" s="133">
        <v>1701</v>
      </c>
    </row>
    <row r="58" spans="2:8" ht="45.75" customHeight="1" x14ac:dyDescent="0.15">
      <c r="B58" s="134"/>
      <c r="C58" s="1253" t="s">
        <v>51</v>
      </c>
      <c r="D58" s="1254"/>
      <c r="E58" s="1255"/>
      <c r="F58" s="135"/>
      <c r="G58" s="135"/>
      <c r="H58" s="136"/>
    </row>
    <row r="59" spans="2:8" ht="45.75" customHeight="1" x14ac:dyDescent="0.15">
      <c r="B59" s="134"/>
      <c r="C59" s="1253" t="s">
        <v>51</v>
      </c>
      <c r="D59" s="1254"/>
      <c r="E59" s="1255"/>
      <c r="F59" s="135"/>
      <c r="G59" s="135"/>
      <c r="H59" s="136"/>
    </row>
    <row r="60" spans="2:8" ht="45.75" customHeight="1" x14ac:dyDescent="0.15">
      <c r="B60" s="134"/>
      <c r="C60" s="1253" t="s">
        <v>51</v>
      </c>
      <c r="D60" s="1254"/>
      <c r="E60" s="1255"/>
      <c r="F60" s="135"/>
      <c r="G60" s="135"/>
      <c r="H60" s="136"/>
    </row>
    <row r="61" spans="2:8" ht="45.75" customHeight="1" x14ac:dyDescent="0.15">
      <c r="B61" s="134"/>
      <c r="C61" s="1253" t="s">
        <v>51</v>
      </c>
      <c r="D61" s="1254"/>
      <c r="E61" s="1255"/>
      <c r="F61" s="135"/>
      <c r="G61" s="135"/>
      <c r="H61" s="136"/>
    </row>
    <row r="62" spans="2:8" ht="45.75" customHeight="1" thickBot="1" x14ac:dyDescent="0.2">
      <c r="B62" s="137"/>
      <c r="C62" s="1256" t="s">
        <v>51</v>
      </c>
      <c r="D62" s="1257"/>
      <c r="E62" s="1258"/>
      <c r="F62" s="138"/>
      <c r="G62" s="138"/>
      <c r="H62" s="139"/>
    </row>
    <row r="63" spans="2:8" ht="52.5" customHeight="1" thickBot="1" x14ac:dyDescent="0.2">
      <c r="B63" s="140"/>
      <c r="C63" s="1259" t="s">
        <v>52</v>
      </c>
      <c r="D63" s="1259"/>
      <c r="E63" s="1260"/>
      <c r="F63" s="141">
        <v>3782</v>
      </c>
      <c r="G63" s="141">
        <v>3532</v>
      </c>
      <c r="H63" s="142">
        <v>3166</v>
      </c>
    </row>
    <row r="64" spans="2:8" ht="15" customHeight="1" x14ac:dyDescent="0.15"/>
    <row r="65" ht="0" hidden="1" customHeight="1" x14ac:dyDescent="0.15"/>
    <row r="66" ht="0" hidden="1" customHeight="1" x14ac:dyDescent="0.15"/>
  </sheetData>
  <sheetProtection algorithmName="SHA-512" hashValue="IwsmZX60nkHn4tuPT/OOHl7UqdVublPACLBqFphd0dAXtf36rH1tShoKSwdk7+VmXMjyjV6A7dKLmNzv/65xSw==" saltValue="IvMk3nZUCEbd/eh9cPxu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O43" zoomScaleNormal="100" zoomScaleSheetLayoutView="55" workbookViewId="0">
      <selection activeCell="AN70" sqref="AN70"/>
    </sheetView>
  </sheetViews>
  <sheetFormatPr defaultColWidth="0" defaultRowHeight="0" customHeight="1" zeroHeight="1" x14ac:dyDescent="0.15"/>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x14ac:dyDescent="0.15">
      <c r="A1" s="1327"/>
      <c r="B1" s="1326"/>
      <c r="DD1" s="1267"/>
      <c r="DE1" s="1267"/>
    </row>
    <row r="2" spans="1:143" ht="25.5" customHeight="1" x14ac:dyDescent="0.15">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15">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x14ac:dyDescent="0.1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ht="13.5" x14ac:dyDescent="0.1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ht="13.5" x14ac:dyDescent="0.1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67"/>
      <c r="DE19" s="1267"/>
    </row>
    <row r="20" spans="1:351" ht="13.5" x14ac:dyDescent="0.15">
      <c r="DD20" s="1267"/>
      <c r="DE20" s="1267"/>
    </row>
    <row r="21" spans="1:351" ht="17.25" x14ac:dyDescent="0.1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x14ac:dyDescent="0.15">
      <c r="B22" s="1268"/>
      <c r="MM22" s="1322"/>
    </row>
    <row r="23" spans="1:351" ht="13.5" x14ac:dyDescent="0.15">
      <c r="B23" s="1268"/>
    </row>
    <row r="24" spans="1:351" ht="13.5" x14ac:dyDescent="0.15">
      <c r="B24" s="1268"/>
    </row>
    <row r="25" spans="1:351" ht="13.5" x14ac:dyDescent="0.15">
      <c r="B25" s="1268"/>
    </row>
    <row r="26" spans="1:351" ht="13.5" x14ac:dyDescent="0.15">
      <c r="B26" s="1268"/>
    </row>
    <row r="27" spans="1:351" ht="13.5" x14ac:dyDescent="0.15">
      <c r="B27" s="1268"/>
    </row>
    <row r="28" spans="1:351" ht="13.5" x14ac:dyDescent="0.15">
      <c r="B28" s="1268"/>
    </row>
    <row r="29" spans="1:351" ht="13.5" x14ac:dyDescent="0.15">
      <c r="B29" s="1268"/>
    </row>
    <row r="30" spans="1:351" ht="13.5" x14ac:dyDescent="0.15">
      <c r="B30" s="1268"/>
    </row>
    <row r="31" spans="1:351" ht="13.5" x14ac:dyDescent="0.15">
      <c r="B31" s="1268"/>
    </row>
    <row r="32" spans="1:351" ht="13.5" x14ac:dyDescent="0.15">
      <c r="B32" s="1268"/>
    </row>
    <row r="33" spans="2:109" ht="13.5" x14ac:dyDescent="0.15">
      <c r="B33" s="1268"/>
    </row>
    <row r="34" spans="2:109" ht="13.5" x14ac:dyDescent="0.15">
      <c r="B34" s="1268"/>
    </row>
    <row r="35" spans="2:109" ht="13.5" x14ac:dyDescent="0.15">
      <c r="B35" s="1268"/>
    </row>
    <row r="36" spans="2:109" ht="13.5" x14ac:dyDescent="0.15">
      <c r="B36" s="1268"/>
    </row>
    <row r="37" spans="2:109" ht="13.5" x14ac:dyDescent="0.15">
      <c r="B37" s="1268"/>
    </row>
    <row r="38" spans="2:109" ht="13.5" x14ac:dyDescent="0.15">
      <c r="B38" s="1268"/>
    </row>
    <row r="39" spans="2:109" ht="13.5" x14ac:dyDescent="0.1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x14ac:dyDescent="0.15">
      <c r="B40" s="1309"/>
      <c r="DD40" s="1309"/>
      <c r="DE40" s="1267"/>
    </row>
    <row r="41" spans="2:109" ht="17.25" x14ac:dyDescent="0.15">
      <c r="B41" s="1321" t="s">
        <v>601</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x14ac:dyDescent="0.15">
      <c r="B42" s="1268"/>
      <c r="G42" s="1305"/>
      <c r="I42" s="1304"/>
      <c r="J42" s="1304"/>
      <c r="K42" s="1304"/>
      <c r="AM42" s="1305"/>
      <c r="AN42" s="1305" t="s">
        <v>597</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15">
      <c r="B43" s="1268"/>
      <c r="AN43" s="1303" t="s">
        <v>600</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x14ac:dyDescent="0.1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x14ac:dyDescent="0.1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x14ac:dyDescent="0.1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x14ac:dyDescent="0.1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x14ac:dyDescent="0.1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x14ac:dyDescent="0.15">
      <c r="B49" s="1268"/>
      <c r="AN49" s="1267" t="s">
        <v>595</v>
      </c>
    </row>
    <row r="50" spans="1:109" ht="13.5" x14ac:dyDescent="0.1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560</v>
      </c>
      <c r="BQ50" s="1277"/>
      <c r="BR50" s="1277"/>
      <c r="BS50" s="1277"/>
      <c r="BT50" s="1277"/>
      <c r="BU50" s="1277"/>
      <c r="BV50" s="1277"/>
      <c r="BW50" s="1277"/>
      <c r="BX50" s="1277" t="s">
        <v>561</v>
      </c>
      <c r="BY50" s="1277"/>
      <c r="BZ50" s="1277"/>
      <c r="CA50" s="1277"/>
      <c r="CB50" s="1277"/>
      <c r="CC50" s="1277"/>
      <c r="CD50" s="1277"/>
      <c r="CE50" s="1277"/>
      <c r="CF50" s="1277" t="s">
        <v>562</v>
      </c>
      <c r="CG50" s="1277"/>
      <c r="CH50" s="1277"/>
      <c r="CI50" s="1277"/>
      <c r="CJ50" s="1277"/>
      <c r="CK50" s="1277"/>
      <c r="CL50" s="1277"/>
      <c r="CM50" s="1277"/>
      <c r="CN50" s="1277" t="s">
        <v>563</v>
      </c>
      <c r="CO50" s="1277"/>
      <c r="CP50" s="1277"/>
      <c r="CQ50" s="1277"/>
      <c r="CR50" s="1277"/>
      <c r="CS50" s="1277"/>
      <c r="CT50" s="1277"/>
      <c r="CU50" s="1277"/>
      <c r="CV50" s="1277" t="s">
        <v>564</v>
      </c>
      <c r="CW50" s="1277"/>
      <c r="CX50" s="1277"/>
      <c r="CY50" s="1277"/>
      <c r="CZ50" s="1277"/>
      <c r="DA50" s="1277"/>
      <c r="DB50" s="1277"/>
      <c r="DC50" s="1277"/>
    </row>
    <row r="51" spans="1:109" ht="13.5" customHeight="1" x14ac:dyDescent="0.15">
      <c r="B51" s="1268"/>
      <c r="G51" s="1284"/>
      <c r="H51" s="1284"/>
      <c r="I51" s="1318"/>
      <c r="J51" s="1318"/>
      <c r="K51" s="1283"/>
      <c r="L51" s="1283"/>
      <c r="M51" s="1283"/>
      <c r="N51" s="1283"/>
      <c r="AM51" s="1282"/>
      <c r="AN51" s="1276" t="s">
        <v>594</v>
      </c>
      <c r="AO51" s="1276"/>
      <c r="AP51" s="1276"/>
      <c r="AQ51" s="1276"/>
      <c r="AR51" s="1276"/>
      <c r="AS51" s="1276"/>
      <c r="AT51" s="1276"/>
      <c r="AU51" s="1276"/>
      <c r="AV51" s="1276"/>
      <c r="AW51" s="1276"/>
      <c r="AX51" s="1276"/>
      <c r="AY51" s="1276"/>
      <c r="AZ51" s="1276"/>
      <c r="BA51" s="1276"/>
      <c r="BB51" s="1276" t="s">
        <v>592</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5" x14ac:dyDescent="0.1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599</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67.3</v>
      </c>
      <c r="BY53" s="1275"/>
      <c r="BZ53" s="1275"/>
      <c r="CA53" s="1275"/>
      <c r="CB53" s="1275"/>
      <c r="CC53" s="1275"/>
      <c r="CD53" s="1275"/>
      <c r="CE53" s="1275"/>
      <c r="CF53" s="1275">
        <v>59.6</v>
      </c>
      <c r="CG53" s="1275"/>
      <c r="CH53" s="1275"/>
      <c r="CI53" s="1275"/>
      <c r="CJ53" s="1275"/>
      <c r="CK53" s="1275"/>
      <c r="CL53" s="1275"/>
      <c r="CM53" s="1275"/>
      <c r="CN53" s="1275">
        <v>60.3</v>
      </c>
      <c r="CO53" s="1275"/>
      <c r="CP53" s="1275"/>
      <c r="CQ53" s="1275"/>
      <c r="CR53" s="1275"/>
      <c r="CS53" s="1275"/>
      <c r="CT53" s="1275"/>
      <c r="CU53" s="1275"/>
      <c r="CV53" s="1275">
        <v>62.2</v>
      </c>
      <c r="CW53" s="1275"/>
      <c r="CX53" s="1275"/>
      <c r="CY53" s="1275"/>
      <c r="CZ53" s="1275"/>
      <c r="DA53" s="1275"/>
      <c r="DB53" s="1275"/>
      <c r="DC53" s="1275"/>
    </row>
    <row r="54" spans="1:109" ht="13.5" x14ac:dyDescent="0.1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1304"/>
      <c r="B55" s="1268"/>
      <c r="G55" s="1280"/>
      <c r="H55" s="1280"/>
      <c r="I55" s="1280"/>
      <c r="J55" s="1280"/>
      <c r="K55" s="1283"/>
      <c r="L55" s="1283"/>
      <c r="M55" s="1283"/>
      <c r="N55" s="1283"/>
      <c r="AN55" s="1277" t="s">
        <v>593</v>
      </c>
      <c r="AO55" s="1277"/>
      <c r="AP55" s="1277"/>
      <c r="AQ55" s="1277"/>
      <c r="AR55" s="1277"/>
      <c r="AS55" s="1277"/>
      <c r="AT55" s="1277"/>
      <c r="AU55" s="1277"/>
      <c r="AV55" s="1277"/>
      <c r="AW55" s="1277"/>
      <c r="AX55" s="1277"/>
      <c r="AY55" s="1277"/>
      <c r="AZ55" s="1277"/>
      <c r="BA55" s="1277"/>
      <c r="BB55" s="1276" t="s">
        <v>592</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0</v>
      </c>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5" x14ac:dyDescent="0.1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x14ac:dyDescent="0.1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599</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57.1</v>
      </c>
      <c r="BY57" s="1275"/>
      <c r="BZ57" s="1275"/>
      <c r="CA57" s="1275"/>
      <c r="CB57" s="1275"/>
      <c r="CC57" s="1275"/>
      <c r="CD57" s="1275"/>
      <c r="CE57" s="1275"/>
      <c r="CF57" s="1275">
        <v>56.3</v>
      </c>
      <c r="CG57" s="1275"/>
      <c r="CH57" s="1275"/>
      <c r="CI57" s="1275"/>
      <c r="CJ57" s="1275"/>
      <c r="CK57" s="1275"/>
      <c r="CL57" s="1275"/>
      <c r="CM57" s="1275"/>
      <c r="CN57" s="1275">
        <v>57.6</v>
      </c>
      <c r="CO57" s="1275"/>
      <c r="CP57" s="1275"/>
      <c r="CQ57" s="1275"/>
      <c r="CR57" s="1275"/>
      <c r="CS57" s="1275"/>
      <c r="CT57" s="1275"/>
      <c r="CU57" s="1275"/>
      <c r="CV57" s="1275">
        <v>58.7</v>
      </c>
      <c r="CW57" s="1275"/>
      <c r="CX57" s="1275"/>
      <c r="CY57" s="1275"/>
      <c r="CZ57" s="1275"/>
      <c r="DA57" s="1275"/>
      <c r="DB57" s="1275"/>
      <c r="DC57" s="1275"/>
      <c r="DD57" s="1315"/>
      <c r="DE57" s="1310"/>
    </row>
    <row r="58" spans="1:109" s="1304" customFormat="1" ht="13.5" x14ac:dyDescent="0.1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x14ac:dyDescent="0.1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x14ac:dyDescent="0.1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x14ac:dyDescent="0.1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x14ac:dyDescent="0.1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x14ac:dyDescent="0.15">
      <c r="B63" s="1308" t="s">
        <v>598</v>
      </c>
    </row>
    <row r="64" spans="1:109" ht="13.5" x14ac:dyDescent="0.15">
      <c r="B64" s="1268"/>
      <c r="G64" s="1305"/>
      <c r="I64" s="1307"/>
      <c r="J64" s="1307"/>
      <c r="K64" s="1307"/>
      <c r="L64" s="1307"/>
      <c r="M64" s="1307"/>
      <c r="N64" s="1306"/>
      <c r="AM64" s="1305"/>
      <c r="AN64" s="1305" t="s">
        <v>597</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5" customHeight="1" x14ac:dyDescent="0.15">
      <c r="B65" s="1268"/>
      <c r="AN65" s="1303" t="s">
        <v>596</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5" x14ac:dyDescent="0.1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5" x14ac:dyDescent="0.1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5" x14ac:dyDescent="0.1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5" x14ac:dyDescent="0.1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5" x14ac:dyDescent="0.1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5" x14ac:dyDescent="0.15">
      <c r="B71" s="1268"/>
      <c r="G71" s="1290"/>
      <c r="I71" s="1293"/>
      <c r="J71" s="1292"/>
      <c r="K71" s="1292"/>
      <c r="L71" s="1291"/>
      <c r="M71" s="1292"/>
      <c r="N71" s="1291"/>
      <c r="AM71" s="1290"/>
      <c r="AN71" s="1267" t="s">
        <v>595</v>
      </c>
    </row>
    <row r="72" spans="2:107" ht="13.5" x14ac:dyDescent="0.1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560</v>
      </c>
      <c r="BQ72" s="1277"/>
      <c r="BR72" s="1277"/>
      <c r="BS72" s="1277"/>
      <c r="BT72" s="1277"/>
      <c r="BU72" s="1277"/>
      <c r="BV72" s="1277"/>
      <c r="BW72" s="1277"/>
      <c r="BX72" s="1277" t="s">
        <v>561</v>
      </c>
      <c r="BY72" s="1277"/>
      <c r="BZ72" s="1277"/>
      <c r="CA72" s="1277"/>
      <c r="CB72" s="1277"/>
      <c r="CC72" s="1277"/>
      <c r="CD72" s="1277"/>
      <c r="CE72" s="1277"/>
      <c r="CF72" s="1277" t="s">
        <v>562</v>
      </c>
      <c r="CG72" s="1277"/>
      <c r="CH72" s="1277"/>
      <c r="CI72" s="1277"/>
      <c r="CJ72" s="1277"/>
      <c r="CK72" s="1277"/>
      <c r="CL72" s="1277"/>
      <c r="CM72" s="1277"/>
      <c r="CN72" s="1277" t="s">
        <v>563</v>
      </c>
      <c r="CO72" s="1277"/>
      <c r="CP72" s="1277"/>
      <c r="CQ72" s="1277"/>
      <c r="CR72" s="1277"/>
      <c r="CS72" s="1277"/>
      <c r="CT72" s="1277"/>
      <c r="CU72" s="1277"/>
      <c r="CV72" s="1277" t="s">
        <v>564</v>
      </c>
      <c r="CW72" s="1277"/>
      <c r="CX72" s="1277"/>
      <c r="CY72" s="1277"/>
      <c r="CZ72" s="1277"/>
      <c r="DA72" s="1277"/>
      <c r="DB72" s="1277"/>
      <c r="DC72" s="1277"/>
    </row>
    <row r="73" spans="2:107" ht="13.5" x14ac:dyDescent="0.15">
      <c r="B73" s="1268"/>
      <c r="G73" s="1284"/>
      <c r="H73" s="1284"/>
      <c r="I73" s="1284"/>
      <c r="J73" s="1284"/>
      <c r="K73" s="1281"/>
      <c r="L73" s="1281"/>
      <c r="M73" s="1281"/>
      <c r="N73" s="1281"/>
      <c r="AM73" s="1282"/>
      <c r="AN73" s="1276" t="s">
        <v>594</v>
      </c>
      <c r="AO73" s="1276"/>
      <c r="AP73" s="1276"/>
      <c r="AQ73" s="1276"/>
      <c r="AR73" s="1276"/>
      <c r="AS73" s="1276"/>
      <c r="AT73" s="1276"/>
      <c r="AU73" s="1276"/>
      <c r="AV73" s="1276"/>
      <c r="AW73" s="1276"/>
      <c r="AX73" s="1276"/>
      <c r="AY73" s="1276"/>
      <c r="AZ73" s="1276"/>
      <c r="BA73" s="1276"/>
      <c r="BB73" s="1276" t="s">
        <v>592</v>
      </c>
      <c r="BC73" s="1276"/>
      <c r="BD73" s="1276"/>
      <c r="BE73" s="1276"/>
      <c r="BF73" s="1276"/>
      <c r="BG73" s="1276"/>
      <c r="BH73" s="1276"/>
      <c r="BI73" s="1276"/>
      <c r="BJ73" s="1276"/>
      <c r="BK73" s="1276"/>
      <c r="BL73" s="1276"/>
      <c r="BM73" s="1276"/>
      <c r="BN73" s="1276"/>
      <c r="BO73" s="1276"/>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x14ac:dyDescent="0.1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591</v>
      </c>
      <c r="BC75" s="1276"/>
      <c r="BD75" s="1276"/>
      <c r="BE75" s="1276"/>
      <c r="BF75" s="1276"/>
      <c r="BG75" s="1276"/>
      <c r="BH75" s="1276"/>
      <c r="BI75" s="1276"/>
      <c r="BJ75" s="1276"/>
      <c r="BK75" s="1276"/>
      <c r="BL75" s="1276"/>
      <c r="BM75" s="1276"/>
      <c r="BN75" s="1276"/>
      <c r="BO75" s="1276"/>
      <c r="BP75" s="1275">
        <v>10.9</v>
      </c>
      <c r="BQ75" s="1275"/>
      <c r="BR75" s="1275"/>
      <c r="BS75" s="1275"/>
      <c r="BT75" s="1275"/>
      <c r="BU75" s="1275"/>
      <c r="BV75" s="1275"/>
      <c r="BW75" s="1275"/>
      <c r="BX75" s="1275">
        <v>10.6</v>
      </c>
      <c r="BY75" s="1275"/>
      <c r="BZ75" s="1275"/>
      <c r="CA75" s="1275"/>
      <c r="CB75" s="1275"/>
      <c r="CC75" s="1275"/>
      <c r="CD75" s="1275"/>
      <c r="CE75" s="1275"/>
      <c r="CF75" s="1275">
        <v>12.4</v>
      </c>
      <c r="CG75" s="1275"/>
      <c r="CH75" s="1275"/>
      <c r="CI75" s="1275"/>
      <c r="CJ75" s="1275"/>
      <c r="CK75" s="1275"/>
      <c r="CL75" s="1275"/>
      <c r="CM75" s="1275"/>
      <c r="CN75" s="1275">
        <v>14.9</v>
      </c>
      <c r="CO75" s="1275"/>
      <c r="CP75" s="1275"/>
      <c r="CQ75" s="1275"/>
      <c r="CR75" s="1275"/>
      <c r="CS75" s="1275"/>
      <c r="CT75" s="1275"/>
      <c r="CU75" s="1275"/>
      <c r="CV75" s="1275">
        <v>16.7</v>
      </c>
      <c r="CW75" s="1275"/>
      <c r="CX75" s="1275"/>
      <c r="CY75" s="1275"/>
      <c r="CZ75" s="1275"/>
      <c r="DA75" s="1275"/>
      <c r="DB75" s="1275"/>
      <c r="DC75" s="1275"/>
    </row>
    <row r="76" spans="2:107" ht="13.5" x14ac:dyDescent="0.1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1268"/>
      <c r="G77" s="1280"/>
      <c r="H77" s="1280"/>
      <c r="I77" s="1280"/>
      <c r="J77" s="1280"/>
      <c r="K77" s="1281"/>
      <c r="L77" s="1281"/>
      <c r="M77" s="1281"/>
      <c r="N77" s="1281"/>
      <c r="AN77" s="1277" t="s">
        <v>593</v>
      </c>
      <c r="AO77" s="1277"/>
      <c r="AP77" s="1277"/>
      <c r="AQ77" s="1277"/>
      <c r="AR77" s="1277"/>
      <c r="AS77" s="1277"/>
      <c r="AT77" s="1277"/>
      <c r="AU77" s="1277"/>
      <c r="AV77" s="1277"/>
      <c r="AW77" s="1277"/>
      <c r="AX77" s="1277"/>
      <c r="AY77" s="1277"/>
      <c r="AZ77" s="1277"/>
      <c r="BA77" s="1277"/>
      <c r="BB77" s="1276" t="s">
        <v>592</v>
      </c>
      <c r="BC77" s="1276"/>
      <c r="BD77" s="1276"/>
      <c r="BE77" s="1276"/>
      <c r="BF77" s="1276"/>
      <c r="BG77" s="1276"/>
      <c r="BH77" s="1276"/>
      <c r="BI77" s="1276"/>
      <c r="BJ77" s="1276"/>
      <c r="BK77" s="1276"/>
      <c r="BL77" s="1276"/>
      <c r="BM77" s="1276"/>
      <c r="BN77" s="1276"/>
      <c r="BO77" s="1276"/>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x14ac:dyDescent="0.1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591</v>
      </c>
      <c r="BC79" s="1276"/>
      <c r="BD79" s="1276"/>
      <c r="BE79" s="1276"/>
      <c r="BF79" s="1276"/>
      <c r="BG79" s="1276"/>
      <c r="BH79" s="1276"/>
      <c r="BI79" s="1276"/>
      <c r="BJ79" s="1276"/>
      <c r="BK79" s="1276"/>
      <c r="BL79" s="1276"/>
      <c r="BM79" s="1276"/>
      <c r="BN79" s="1276"/>
      <c r="BO79" s="1276"/>
      <c r="BP79" s="1275">
        <v>7.7</v>
      </c>
      <c r="BQ79" s="1275"/>
      <c r="BR79" s="1275"/>
      <c r="BS79" s="1275"/>
      <c r="BT79" s="1275"/>
      <c r="BU79" s="1275"/>
      <c r="BV79" s="1275"/>
      <c r="BW79" s="1275"/>
      <c r="BX79" s="1275">
        <v>6.4</v>
      </c>
      <c r="BY79" s="1275"/>
      <c r="BZ79" s="1275"/>
      <c r="CA79" s="1275"/>
      <c r="CB79" s="1275"/>
      <c r="CC79" s="1275"/>
      <c r="CD79" s="1275"/>
      <c r="CE79" s="1275"/>
      <c r="CF79" s="1275">
        <v>7.4</v>
      </c>
      <c r="CG79" s="1275"/>
      <c r="CH79" s="1275"/>
      <c r="CI79" s="1275"/>
      <c r="CJ79" s="1275"/>
      <c r="CK79" s="1275"/>
      <c r="CL79" s="1275"/>
      <c r="CM79" s="1275"/>
      <c r="CN79" s="1275">
        <v>7.1</v>
      </c>
      <c r="CO79" s="1275"/>
      <c r="CP79" s="1275"/>
      <c r="CQ79" s="1275"/>
      <c r="CR79" s="1275"/>
      <c r="CS79" s="1275"/>
      <c r="CT79" s="1275"/>
      <c r="CU79" s="1275"/>
      <c r="CV79" s="1275">
        <v>7.1</v>
      </c>
      <c r="CW79" s="1275"/>
      <c r="CX79" s="1275"/>
      <c r="CY79" s="1275"/>
      <c r="CZ79" s="1275"/>
      <c r="DA79" s="1275"/>
      <c r="DB79" s="1275"/>
      <c r="DC79" s="1275"/>
    </row>
    <row r="80" spans="2:107" ht="13.5" x14ac:dyDescent="0.1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1268"/>
    </row>
    <row r="82" spans="2:109" ht="17.25" x14ac:dyDescent="0.1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x14ac:dyDescent="0.1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x14ac:dyDescent="0.15">
      <c r="DD84" s="1267"/>
      <c r="DE84" s="1267"/>
    </row>
    <row r="85" spans="2:109" ht="13.5" x14ac:dyDescent="0.15">
      <c r="DD85" s="1267"/>
      <c r="DE85" s="1267"/>
    </row>
    <row r="86" spans="2:109" ht="13.5" hidden="1" x14ac:dyDescent="0.15">
      <c r="DD86" s="1267"/>
      <c r="DE86" s="1267"/>
    </row>
    <row r="87" spans="2:109" ht="13.5" hidden="1" x14ac:dyDescent="0.15">
      <c r="K87" s="1270"/>
      <c r="AQ87" s="1270"/>
      <c r="BC87" s="1270"/>
      <c r="BO87" s="1270"/>
      <c r="CA87" s="1270"/>
      <c r="CM87" s="1270"/>
      <c r="CY87" s="1270"/>
      <c r="DD87" s="1267"/>
      <c r="DE87" s="1267"/>
    </row>
    <row r="88" spans="2:109" ht="13.5" hidden="1" x14ac:dyDescent="0.15">
      <c r="DD88" s="1267"/>
      <c r="DE88" s="1267"/>
    </row>
    <row r="89" spans="2:109" ht="13.5" hidden="1" x14ac:dyDescent="0.15">
      <c r="DD89" s="1267"/>
      <c r="DE89" s="1267"/>
    </row>
    <row r="90" spans="2:109" ht="13.5" hidden="1" x14ac:dyDescent="0.15">
      <c r="DD90" s="1267"/>
      <c r="DE90" s="1267"/>
    </row>
    <row r="91" spans="2:109" ht="13.5" hidden="1" x14ac:dyDescent="0.15">
      <c r="DD91" s="1267"/>
      <c r="DE91" s="1267"/>
    </row>
    <row r="92" spans="2:109" ht="13.5" hidden="1" customHeight="1" x14ac:dyDescent="0.15">
      <c r="DD92" s="1267"/>
      <c r="DE92" s="1267"/>
    </row>
    <row r="93" spans="2:109" ht="13.5" hidden="1" customHeight="1" x14ac:dyDescent="0.15">
      <c r="DD93" s="1267"/>
      <c r="DE93" s="1267"/>
    </row>
    <row r="94" spans="2:109" ht="13.5" hidden="1" customHeight="1" x14ac:dyDescent="0.15">
      <c r="DD94" s="1267"/>
      <c r="DE94" s="1267"/>
    </row>
    <row r="95" spans="2:109" ht="13.5" hidden="1" customHeight="1" x14ac:dyDescent="0.15">
      <c r="DD95" s="1267"/>
      <c r="DE95" s="1267"/>
    </row>
    <row r="96" spans="2:109" ht="13.5" hidden="1" customHeight="1" x14ac:dyDescent="0.15">
      <c r="DD96" s="1267"/>
      <c r="DE96" s="1267"/>
    </row>
    <row r="97" spans="108:109" ht="13.5" hidden="1" customHeight="1" x14ac:dyDescent="0.15">
      <c r="DD97" s="1267"/>
      <c r="DE97" s="1267"/>
    </row>
    <row r="98" spans="108:109" ht="13.5" hidden="1" customHeight="1" x14ac:dyDescent="0.15">
      <c r="DD98" s="1267"/>
      <c r="DE98" s="1267"/>
    </row>
    <row r="99" spans="108:109" ht="13.5" hidden="1" customHeight="1" x14ac:dyDescent="0.15">
      <c r="DD99" s="1267"/>
      <c r="DE99" s="1267"/>
    </row>
    <row r="100" spans="108:109" ht="13.5" hidden="1" customHeight="1" x14ac:dyDescent="0.15">
      <c r="DD100" s="1267"/>
      <c r="DE100" s="1267"/>
    </row>
    <row r="101" spans="108:109" ht="13.5" hidden="1" customHeight="1" x14ac:dyDescent="0.15">
      <c r="DD101" s="1267"/>
      <c r="DE101" s="1267"/>
    </row>
    <row r="102" spans="108:109" ht="13.5" hidden="1" customHeight="1" x14ac:dyDescent="0.15">
      <c r="DD102" s="1267"/>
      <c r="DE102" s="1267"/>
    </row>
    <row r="103" spans="108:109" ht="13.5" hidden="1" customHeight="1" x14ac:dyDescent="0.15">
      <c r="DD103" s="1267"/>
      <c r="DE103" s="1267"/>
    </row>
    <row r="104" spans="108:109" ht="13.5" hidden="1" customHeight="1" x14ac:dyDescent="0.15">
      <c r="DD104" s="1267"/>
      <c r="DE104" s="1267"/>
    </row>
    <row r="105" spans="108:109" ht="13.5" hidden="1" customHeight="1" x14ac:dyDescent="0.15">
      <c r="DD105" s="1267"/>
      <c r="DE105" s="1267"/>
    </row>
    <row r="106" spans="108:109" ht="13.5" hidden="1" customHeight="1" x14ac:dyDescent="0.15">
      <c r="DD106" s="1267"/>
      <c r="DE106" s="1267"/>
    </row>
    <row r="107" spans="108:109" ht="13.5" hidden="1" customHeight="1" x14ac:dyDescent="0.15">
      <c r="DD107" s="1267"/>
      <c r="DE107" s="1267"/>
    </row>
    <row r="108" spans="108:109" ht="13.5" hidden="1" customHeight="1" x14ac:dyDescent="0.15">
      <c r="DD108" s="1267"/>
      <c r="DE108" s="1267"/>
    </row>
    <row r="109" spans="108:109" ht="13.5" hidden="1" customHeight="1" x14ac:dyDescent="0.15">
      <c r="DD109" s="1267"/>
      <c r="DE109" s="1267"/>
    </row>
    <row r="110" spans="108:109" ht="13.5" hidden="1" customHeight="1" x14ac:dyDescent="0.15">
      <c r="DD110" s="1267"/>
      <c r="DE110" s="1267"/>
    </row>
    <row r="111" spans="108:109" ht="13.5" hidden="1" customHeight="1" x14ac:dyDescent="0.15">
      <c r="DD111" s="1267"/>
      <c r="DE111" s="1267"/>
    </row>
    <row r="112" spans="108:109" ht="13.5" hidden="1" customHeight="1" x14ac:dyDescent="0.15">
      <c r="DD112" s="1267"/>
      <c r="DE112" s="1267"/>
    </row>
    <row r="113" spans="108:109" ht="13.5" hidden="1" customHeight="1" x14ac:dyDescent="0.15">
      <c r="DD113" s="1267"/>
      <c r="DE113" s="1267"/>
    </row>
    <row r="114" spans="108:109" ht="13.5" hidden="1" customHeight="1" x14ac:dyDescent="0.15">
      <c r="DD114" s="1267"/>
      <c r="DE114" s="1267"/>
    </row>
    <row r="115" spans="108:109" ht="13.5" hidden="1" customHeight="1" x14ac:dyDescent="0.15">
      <c r="DD115" s="1267"/>
      <c r="DE115" s="1267"/>
    </row>
    <row r="116" spans="108:109" ht="13.5" hidden="1" customHeight="1" x14ac:dyDescent="0.15">
      <c r="DD116" s="1267"/>
      <c r="DE116" s="1267"/>
    </row>
    <row r="117" spans="108:109" ht="13.5" hidden="1" customHeight="1" x14ac:dyDescent="0.15">
      <c r="DD117" s="1267"/>
      <c r="DE117" s="1267"/>
    </row>
    <row r="118" spans="108:109" ht="13.5" hidden="1" customHeight="1" x14ac:dyDescent="0.15">
      <c r="DD118" s="1267"/>
      <c r="DE118" s="1267"/>
    </row>
    <row r="119" spans="108:109" ht="13.5" hidden="1" customHeight="1" x14ac:dyDescent="0.15">
      <c r="DD119" s="1267"/>
      <c r="DE119" s="1267"/>
    </row>
    <row r="120" spans="108:109" ht="13.5" hidden="1" customHeight="1" x14ac:dyDescent="0.15">
      <c r="DD120" s="1267"/>
      <c r="DE120" s="1267"/>
    </row>
    <row r="121" spans="108:109" ht="13.5" hidden="1" customHeight="1" x14ac:dyDescent="0.15">
      <c r="DD121" s="1267"/>
      <c r="DE121" s="1267"/>
    </row>
    <row r="122" spans="108:109" ht="13.5" hidden="1" customHeight="1" x14ac:dyDescent="0.15">
      <c r="DD122" s="1267"/>
      <c r="DE122" s="1267"/>
    </row>
    <row r="123" spans="108:109" ht="13.5" hidden="1" customHeight="1" x14ac:dyDescent="0.15">
      <c r="DD123" s="1267"/>
      <c r="DE123" s="1267"/>
    </row>
    <row r="124" spans="108:109" ht="13.5" hidden="1" customHeight="1" x14ac:dyDescent="0.15">
      <c r="DD124" s="1267"/>
      <c r="DE124" s="1267"/>
    </row>
    <row r="125" spans="108:109" ht="13.5" hidden="1" customHeight="1" x14ac:dyDescent="0.15">
      <c r="DD125" s="1267"/>
      <c r="DE125" s="1267"/>
    </row>
    <row r="126" spans="108:109" ht="13.5" hidden="1" customHeight="1" x14ac:dyDescent="0.15">
      <c r="DD126" s="1267"/>
      <c r="DE126" s="1267"/>
    </row>
    <row r="127" spans="108:109" ht="13.5" hidden="1" customHeight="1" x14ac:dyDescent="0.15">
      <c r="DD127" s="1267"/>
      <c r="DE127" s="1267"/>
    </row>
    <row r="128" spans="108:109" ht="13.5" hidden="1" customHeight="1" x14ac:dyDescent="0.15">
      <c r="DD128" s="1267"/>
      <c r="DE128" s="1267"/>
    </row>
    <row r="129" spans="108:109" ht="13.5" hidden="1" customHeight="1" x14ac:dyDescent="0.15">
      <c r="DD129" s="1267"/>
      <c r="DE129" s="1267"/>
    </row>
    <row r="130" spans="108:109" ht="13.5" hidden="1" customHeight="1" x14ac:dyDescent="0.15">
      <c r="DD130" s="1267"/>
      <c r="DE130" s="1267"/>
    </row>
    <row r="131" spans="108:109" ht="13.5" hidden="1" customHeight="1" x14ac:dyDescent="0.15">
      <c r="DD131" s="1267"/>
      <c r="DE131" s="1267"/>
    </row>
    <row r="132" spans="108:109" ht="13.5" hidden="1" customHeight="1" x14ac:dyDescent="0.15">
      <c r="DD132" s="1267"/>
      <c r="DE132" s="1267"/>
    </row>
    <row r="133" spans="108:109" ht="13.5" hidden="1" customHeight="1" x14ac:dyDescent="0.15">
      <c r="DD133" s="1267"/>
      <c r="DE133" s="1267"/>
    </row>
    <row r="134" spans="108:109" ht="13.5" hidden="1" customHeight="1" x14ac:dyDescent="0.15">
      <c r="DD134" s="1267"/>
      <c r="DE134" s="1267"/>
    </row>
    <row r="135" spans="108:109" ht="13.5" hidden="1" customHeight="1" x14ac:dyDescent="0.15">
      <c r="DD135" s="1267"/>
      <c r="DE135" s="1267"/>
    </row>
    <row r="136" spans="108:109" ht="13.5" hidden="1" customHeight="1" x14ac:dyDescent="0.15">
      <c r="DD136" s="1267"/>
      <c r="DE136" s="1267"/>
    </row>
    <row r="137" spans="108:109" ht="13.5" hidden="1" customHeight="1" x14ac:dyDescent="0.15">
      <c r="DD137" s="1267"/>
      <c r="DE137" s="1267"/>
    </row>
    <row r="138" spans="108:109" ht="13.5" hidden="1" customHeight="1" x14ac:dyDescent="0.15">
      <c r="DD138" s="1267"/>
      <c r="DE138" s="1267"/>
    </row>
    <row r="139" spans="108:109" ht="13.5" hidden="1" customHeight="1" x14ac:dyDescent="0.15">
      <c r="DD139" s="1267"/>
      <c r="DE139" s="1267"/>
    </row>
    <row r="140" spans="108:109" ht="13.5" hidden="1" customHeight="1" x14ac:dyDescent="0.15">
      <c r="DD140" s="1267"/>
      <c r="DE140" s="1267"/>
    </row>
    <row r="141" spans="108:109" ht="13.5" hidden="1" customHeight="1" x14ac:dyDescent="0.15">
      <c r="DD141" s="1267"/>
      <c r="DE141" s="1267"/>
    </row>
    <row r="142" spans="108:109" ht="13.5" hidden="1" customHeight="1" x14ac:dyDescent="0.15">
      <c r="DD142" s="1267"/>
      <c r="DE142" s="1267"/>
    </row>
    <row r="143" spans="108:109" ht="13.5" hidden="1" customHeight="1" x14ac:dyDescent="0.15">
      <c r="DD143" s="1267"/>
      <c r="DE143" s="1267"/>
    </row>
    <row r="144" spans="108:109" ht="13.5" hidden="1" customHeight="1" x14ac:dyDescent="0.15">
      <c r="DD144" s="1267"/>
      <c r="DE144" s="1267"/>
    </row>
    <row r="145" spans="108:109" ht="13.5" hidden="1" customHeight="1" x14ac:dyDescent="0.15">
      <c r="DD145" s="1267"/>
      <c r="DE145" s="1267"/>
    </row>
    <row r="146" spans="108:109" ht="13.5" hidden="1" customHeight="1" x14ac:dyDescent="0.15">
      <c r="DD146" s="1267"/>
      <c r="DE146" s="1267"/>
    </row>
    <row r="147" spans="108:109" ht="13.5" hidden="1" customHeight="1" x14ac:dyDescent="0.15">
      <c r="DD147" s="1267"/>
      <c r="DE147" s="1267"/>
    </row>
    <row r="148" spans="108:109" ht="13.5" hidden="1" customHeight="1" x14ac:dyDescent="0.15">
      <c r="DD148" s="1267"/>
      <c r="DE148" s="1267"/>
    </row>
    <row r="149" spans="108:109" ht="13.5" hidden="1" customHeight="1" x14ac:dyDescent="0.15">
      <c r="DD149" s="1267"/>
      <c r="DE149" s="1267"/>
    </row>
    <row r="150" spans="108:109" ht="13.5" hidden="1" customHeight="1" x14ac:dyDescent="0.15">
      <c r="DD150" s="1267"/>
      <c r="DE150" s="1267"/>
    </row>
    <row r="151" spans="108:109" ht="13.5" hidden="1" customHeight="1" x14ac:dyDescent="0.15">
      <c r="DD151" s="1267"/>
      <c r="DE151" s="1267"/>
    </row>
    <row r="152" spans="108:109" ht="13.5" hidden="1" customHeight="1" x14ac:dyDescent="0.15">
      <c r="DD152" s="1267"/>
      <c r="DE152" s="1267"/>
    </row>
    <row r="153" spans="108:109" ht="13.5" hidden="1" customHeight="1" x14ac:dyDescent="0.15">
      <c r="DD153" s="1267"/>
      <c r="DE153" s="1267"/>
    </row>
    <row r="154" spans="108:109" ht="13.5" hidden="1" customHeight="1" x14ac:dyDescent="0.15">
      <c r="DD154" s="1267"/>
      <c r="DE154" s="1267"/>
    </row>
    <row r="155" spans="108:109" ht="13.5" hidden="1" customHeight="1" x14ac:dyDescent="0.15">
      <c r="DD155" s="1267"/>
      <c r="DE155" s="1267"/>
    </row>
    <row r="156" spans="108:109" ht="13.5" hidden="1" customHeight="1" x14ac:dyDescent="0.15">
      <c r="DD156" s="1267"/>
      <c r="DE156" s="1267"/>
    </row>
    <row r="157" spans="108:109" ht="13.5" hidden="1" customHeight="1" x14ac:dyDescent="0.15">
      <c r="DD157" s="1267"/>
      <c r="DE157" s="1267"/>
    </row>
    <row r="158" spans="108:109" ht="13.5" hidden="1" customHeight="1" x14ac:dyDescent="0.15">
      <c r="DD158" s="1267"/>
      <c r="DE158" s="1267"/>
    </row>
    <row r="159" spans="108:109" ht="13.5" hidden="1" customHeight="1" x14ac:dyDescent="0.15">
      <c r="DD159" s="1267"/>
      <c r="DE159" s="1267"/>
    </row>
    <row r="160" spans="108:109" ht="13.5" hidden="1" customHeight="1" x14ac:dyDescent="0.15">
      <c r="DD160" s="1267"/>
      <c r="DE160" s="12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lrVyyL3DG1lzoarD/6297LsFlUb1cqqaqpqtWcc2Zwgjzo/55S+25YshFFi+ZwZ4wOc0zLwjsT+HipB2Ik/0g==" saltValue="/V5d+N9f8QSBgSmD+iefE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70" workbookViewId="0">
      <selection activeCell="AE109" sqref="AE10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Bje8+WR2ZyO92mMVQHhAizSqClp96NdEP9VLUli9CfJSzJLEpfb5Mo9Qgnkjbq5tdNQSI76bpyaa3e82n0eDQ==" saltValue="j4EYGRdkG3ulBfYOWJOt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bAwlcXFKNk+QvAot4PFM2a3juDoq+r5LC0aQ266FXihKujuwGDBA0gcKPJoMJV5X7xJzbYbz3GSO527D68U+g==" saltValue="a18YdowR5yVxr/fXNHooA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53</v>
      </c>
      <c r="E2" s="154"/>
      <c r="F2" s="155" t="s">
        <v>557</v>
      </c>
      <c r="G2" s="156"/>
      <c r="H2" s="157"/>
    </row>
    <row r="3" spans="1:8" x14ac:dyDescent="0.15">
      <c r="A3" s="153" t="s">
        <v>550</v>
      </c>
      <c r="B3" s="158"/>
      <c r="C3" s="159"/>
      <c r="D3" s="160">
        <v>558410</v>
      </c>
      <c r="E3" s="161"/>
      <c r="F3" s="162">
        <v>288550</v>
      </c>
      <c r="G3" s="163"/>
      <c r="H3" s="164"/>
    </row>
    <row r="4" spans="1:8" x14ac:dyDescent="0.15">
      <c r="A4" s="165"/>
      <c r="B4" s="166"/>
      <c r="C4" s="167"/>
      <c r="D4" s="168">
        <v>295338</v>
      </c>
      <c r="E4" s="169"/>
      <c r="F4" s="170">
        <v>141525</v>
      </c>
      <c r="G4" s="171"/>
      <c r="H4" s="172"/>
    </row>
    <row r="5" spans="1:8" x14ac:dyDescent="0.15">
      <c r="A5" s="153" t="s">
        <v>552</v>
      </c>
      <c r="B5" s="158"/>
      <c r="C5" s="159"/>
      <c r="D5" s="160">
        <v>396841</v>
      </c>
      <c r="E5" s="161"/>
      <c r="F5" s="162">
        <v>287914</v>
      </c>
      <c r="G5" s="163"/>
      <c r="H5" s="164"/>
    </row>
    <row r="6" spans="1:8" x14ac:dyDescent="0.15">
      <c r="A6" s="165"/>
      <c r="B6" s="166"/>
      <c r="C6" s="167"/>
      <c r="D6" s="168">
        <v>170392</v>
      </c>
      <c r="E6" s="169"/>
      <c r="F6" s="170">
        <v>146531</v>
      </c>
      <c r="G6" s="171"/>
      <c r="H6" s="172"/>
    </row>
    <row r="7" spans="1:8" x14ac:dyDescent="0.15">
      <c r="A7" s="153" t="s">
        <v>553</v>
      </c>
      <c r="B7" s="158"/>
      <c r="C7" s="159"/>
      <c r="D7" s="160">
        <v>543940</v>
      </c>
      <c r="E7" s="161"/>
      <c r="F7" s="162">
        <v>291945</v>
      </c>
      <c r="G7" s="163"/>
      <c r="H7" s="164"/>
    </row>
    <row r="8" spans="1:8" x14ac:dyDescent="0.15">
      <c r="A8" s="165"/>
      <c r="B8" s="166"/>
      <c r="C8" s="167"/>
      <c r="D8" s="168">
        <v>235026</v>
      </c>
      <c r="E8" s="169"/>
      <c r="F8" s="170">
        <v>127651</v>
      </c>
      <c r="G8" s="171"/>
      <c r="H8" s="172"/>
    </row>
    <row r="9" spans="1:8" x14ac:dyDescent="0.15">
      <c r="A9" s="153" t="s">
        <v>554</v>
      </c>
      <c r="B9" s="158"/>
      <c r="C9" s="159"/>
      <c r="D9" s="160">
        <v>719051</v>
      </c>
      <c r="E9" s="161"/>
      <c r="F9" s="162">
        <v>291173</v>
      </c>
      <c r="G9" s="163"/>
      <c r="H9" s="164"/>
    </row>
    <row r="10" spans="1:8" x14ac:dyDescent="0.15">
      <c r="A10" s="165"/>
      <c r="B10" s="166"/>
      <c r="C10" s="167"/>
      <c r="D10" s="168">
        <v>62950</v>
      </c>
      <c r="E10" s="169"/>
      <c r="F10" s="170">
        <v>119071</v>
      </c>
      <c r="G10" s="171"/>
      <c r="H10" s="172"/>
    </row>
    <row r="11" spans="1:8" x14ac:dyDescent="0.15">
      <c r="A11" s="153" t="s">
        <v>555</v>
      </c>
      <c r="B11" s="158"/>
      <c r="C11" s="159"/>
      <c r="D11" s="160">
        <v>901860</v>
      </c>
      <c r="E11" s="161"/>
      <c r="F11" s="162">
        <v>271581</v>
      </c>
      <c r="G11" s="163"/>
      <c r="H11" s="164"/>
    </row>
    <row r="12" spans="1:8" x14ac:dyDescent="0.15">
      <c r="A12" s="165"/>
      <c r="B12" s="166"/>
      <c r="C12" s="173"/>
      <c r="D12" s="168">
        <v>73532</v>
      </c>
      <c r="E12" s="169"/>
      <c r="F12" s="170">
        <v>117844</v>
      </c>
      <c r="G12" s="171"/>
      <c r="H12" s="172"/>
    </row>
    <row r="13" spans="1:8" x14ac:dyDescent="0.15">
      <c r="A13" s="153"/>
      <c r="B13" s="158"/>
      <c r="C13" s="174"/>
      <c r="D13" s="175">
        <v>624020</v>
      </c>
      <c r="E13" s="176"/>
      <c r="F13" s="177">
        <v>286233</v>
      </c>
      <c r="G13" s="178"/>
      <c r="H13" s="164"/>
    </row>
    <row r="14" spans="1:8" x14ac:dyDescent="0.15">
      <c r="A14" s="165"/>
      <c r="B14" s="166"/>
      <c r="C14" s="167"/>
      <c r="D14" s="168">
        <v>167448</v>
      </c>
      <c r="E14" s="169"/>
      <c r="F14" s="170">
        <v>130524</v>
      </c>
      <c r="G14" s="171"/>
      <c r="H14" s="172"/>
    </row>
    <row r="17" spans="1:11" x14ac:dyDescent="0.15">
      <c r="A17" s="149" t="s">
        <v>54</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55</v>
      </c>
      <c r="B19" s="179">
        <f>ROUND(VALUE(SUBSTITUTE(実質収支比率等に係る経年分析!F$48,"▲","-")),2)</f>
        <v>3.35</v>
      </c>
      <c r="C19" s="179">
        <f>ROUND(VALUE(SUBSTITUTE(実質収支比率等に係る経年分析!G$48,"▲","-")),2)</f>
        <v>2.38</v>
      </c>
      <c r="D19" s="179">
        <f>ROUND(VALUE(SUBSTITUTE(実質収支比率等に係る経年分析!H$48,"▲","-")),2)</f>
        <v>3.01</v>
      </c>
      <c r="E19" s="179">
        <f>ROUND(VALUE(SUBSTITUTE(実質収支比率等に係る経年分析!I$48,"▲","-")),2)</f>
        <v>-1.63</v>
      </c>
      <c r="F19" s="179">
        <f>ROUND(VALUE(SUBSTITUTE(実質収支比率等に係る経年分析!J$48,"▲","-")),2)</f>
        <v>2.41</v>
      </c>
    </row>
    <row r="20" spans="1:11" x14ac:dyDescent="0.15">
      <c r="A20" s="179" t="s">
        <v>56</v>
      </c>
      <c r="B20" s="179">
        <f>ROUND(VALUE(SUBSTITUTE(実質収支比率等に係る経年分析!F$47,"▲","-")),2)</f>
        <v>35.92</v>
      </c>
      <c r="C20" s="179">
        <f>ROUND(VALUE(SUBSTITUTE(実質収支比率等に係る経年分析!G$47,"▲","-")),2)</f>
        <v>40.380000000000003</v>
      </c>
      <c r="D20" s="179">
        <f>ROUND(VALUE(SUBSTITUTE(実質収支比率等に係る経年分析!H$47,"▲","-")),2)</f>
        <v>41.81</v>
      </c>
      <c r="E20" s="179">
        <f>ROUND(VALUE(SUBSTITUTE(実質収支比率等に係る経年分析!I$47,"▲","-")),2)</f>
        <v>43.52</v>
      </c>
      <c r="F20" s="179">
        <f>ROUND(VALUE(SUBSTITUTE(実質収支比率等に係る経年分析!J$47,"▲","-")),2)</f>
        <v>44.32</v>
      </c>
    </row>
    <row r="21" spans="1:11" x14ac:dyDescent="0.15">
      <c r="A21" s="179" t="s">
        <v>57</v>
      </c>
      <c r="B21" s="179">
        <f>IF(ISNUMBER(VALUE(SUBSTITUTE(実質収支比率等に係る経年分析!F$49,"▲","-"))),ROUND(VALUE(SUBSTITUTE(実質収支比率等に係る経年分析!F$49,"▲","-")),2),NA())</f>
        <v>-0.19</v>
      </c>
      <c r="C21" s="179">
        <f>IF(ISNUMBER(VALUE(SUBSTITUTE(実質収支比率等に係る経年分析!G$49,"▲","-"))),ROUND(VALUE(SUBSTITUTE(実質収支比率等に係る経年分析!G$49,"▲","-")),2),NA())</f>
        <v>6.17</v>
      </c>
      <c r="D21" s="179">
        <f>IF(ISNUMBER(VALUE(SUBSTITUTE(実質収支比率等に係る経年分析!H$49,"▲","-"))),ROUND(VALUE(SUBSTITUTE(実質収支比率等に係る経年分析!H$49,"▲","-")),2),NA())</f>
        <v>0.59</v>
      </c>
      <c r="E21" s="179">
        <f>IF(ISNUMBER(VALUE(SUBSTITUTE(実質収支比率等に係る経年分析!I$49,"▲","-"))),ROUND(VALUE(SUBSTITUTE(実質収支比率等に係る経年分析!I$49,"▲","-")),2),NA())</f>
        <v>-4.7300000000000004</v>
      </c>
      <c r="F21" s="179">
        <f>IF(ISNUMBER(VALUE(SUBSTITUTE(実質収支比率等に係る経年分析!J$49,"▲","-"))),ROUND(VALUE(SUBSTITUTE(実質収支比率等に係る経年分析!J$49,"▲","-")),2),NA())</f>
        <v>4.0999999999999996</v>
      </c>
    </row>
    <row r="24" spans="1:11" x14ac:dyDescent="0.15">
      <c r="A24" s="149" t="s">
        <v>58</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59</v>
      </c>
      <c r="C26" s="180" t="s">
        <v>60</v>
      </c>
      <c r="D26" s="180" t="s">
        <v>59</v>
      </c>
      <c r="E26" s="180" t="s">
        <v>60</v>
      </c>
      <c r="F26" s="180" t="s">
        <v>59</v>
      </c>
      <c r="G26" s="180" t="s">
        <v>60</v>
      </c>
      <c r="H26" s="180" t="s">
        <v>59</v>
      </c>
      <c r="I26" s="180" t="s">
        <v>60</v>
      </c>
      <c r="J26" s="180" t="s">
        <v>59</v>
      </c>
      <c r="K26" s="180" t="s">
        <v>60</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0.05</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0.44</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3.34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2.38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v>
      </c>
      <c r="H36" s="180">
        <f>IF(ROUND(VALUE(SUBSTITUTE(連結実質赤字比率に係る赤字・黒字の構成分析!I$34,"▲", "-")), 2) &lt; 0, ABS(ROUND(VALUE(SUBSTITUTE(連結実質赤字比率に係る赤字・黒字の構成分析!I$34,"▲", "-")), 2)), NA())</f>
        <v>1.63</v>
      </c>
      <c r="I36" s="180" t="e">
        <f>IF(ROUND(VALUE(SUBSTITUTE(連結実質赤字比率に係る赤字・黒字の構成分析!I$34,"▲", "-")), 2) &gt;= 0, ABS(ROUND(VALUE(SUBSTITUTE(連結実質赤字比率に係る赤字・黒字の構成分析!I$34,"▲", "-")), 2)), NA())</f>
        <v>#N/A</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2.41</v>
      </c>
    </row>
    <row r="39" spans="1:16" x14ac:dyDescent="0.15">
      <c r="A39" s="149" t="s">
        <v>61</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x14ac:dyDescent="0.15">
      <c r="A42" s="181" t="s">
        <v>64</v>
      </c>
      <c r="B42" s="181"/>
      <c r="C42" s="181"/>
      <c r="D42" s="181">
        <f>'実質公債費比率（分子）の構造'!K$52</f>
        <v>334</v>
      </c>
      <c r="E42" s="181"/>
      <c r="F42" s="181"/>
      <c r="G42" s="181">
        <f>'実質公債費比率（分子）の構造'!L$52</f>
        <v>370</v>
      </c>
      <c r="H42" s="181"/>
      <c r="I42" s="181"/>
      <c r="J42" s="181">
        <f>'実質公債費比率（分子）の構造'!M$52</f>
        <v>360</v>
      </c>
      <c r="K42" s="181"/>
      <c r="L42" s="181"/>
      <c r="M42" s="181">
        <f>'実質公債費比率（分子）の構造'!N$52</f>
        <v>385</v>
      </c>
      <c r="N42" s="181"/>
      <c r="O42" s="181"/>
      <c r="P42" s="181">
        <f>'実質公債費比率（分子）の構造'!O$52</f>
        <v>391</v>
      </c>
    </row>
    <row r="43" spans="1:16" x14ac:dyDescent="0.15">
      <c r="A43" s="181" t="s">
        <v>65</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66</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7</v>
      </c>
      <c r="L44" s="181"/>
      <c r="M44" s="181"/>
      <c r="N44" s="181">
        <f>'実質公債費比率（分子）の構造'!O$50</f>
        <v>3</v>
      </c>
      <c r="O44" s="181"/>
      <c r="P44" s="181"/>
    </row>
    <row r="45" spans="1:16" x14ac:dyDescent="0.15">
      <c r="A45" s="181" t="s">
        <v>67</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68</v>
      </c>
      <c r="B46" s="181">
        <f>'実質公債費比率（分子）の構造'!K$48</f>
        <v>71</v>
      </c>
      <c r="C46" s="181"/>
      <c r="D46" s="181"/>
      <c r="E46" s="181">
        <f>'実質公債費比率（分子）の構造'!L$48</f>
        <v>72</v>
      </c>
      <c r="F46" s="181"/>
      <c r="G46" s="181"/>
      <c r="H46" s="181">
        <f>'実質公債費比率（分子）の構造'!M$48</f>
        <v>73</v>
      </c>
      <c r="I46" s="181"/>
      <c r="J46" s="181"/>
      <c r="K46" s="181">
        <f>'実質公債費比率（分子）の構造'!N$48</f>
        <v>74</v>
      </c>
      <c r="L46" s="181"/>
      <c r="M46" s="181"/>
      <c r="N46" s="181">
        <f>'実質公債費比率（分子）の構造'!O$48</f>
        <v>75</v>
      </c>
      <c r="O46" s="181"/>
      <c r="P46" s="181"/>
    </row>
    <row r="47" spans="1:16" x14ac:dyDescent="0.15">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71</v>
      </c>
      <c r="B49" s="181">
        <f>'実質公債費比率（分子）の構造'!K$45</f>
        <v>385</v>
      </c>
      <c r="C49" s="181"/>
      <c r="D49" s="181"/>
      <c r="E49" s="181">
        <f>'実質公債費比率（分子）の構造'!L$45</f>
        <v>440</v>
      </c>
      <c r="F49" s="181"/>
      <c r="G49" s="181"/>
      <c r="H49" s="181">
        <f>'実質公債費比率（分子）の構造'!M$45</f>
        <v>456</v>
      </c>
      <c r="I49" s="181"/>
      <c r="J49" s="181"/>
      <c r="K49" s="181">
        <f>'実質公債費比率（分子）の構造'!N$45</f>
        <v>500</v>
      </c>
      <c r="L49" s="181"/>
      <c r="M49" s="181"/>
      <c r="N49" s="181">
        <f>'実質公債費比率（分子）の構造'!O$45</f>
        <v>494</v>
      </c>
      <c r="O49" s="181"/>
      <c r="P49" s="181"/>
    </row>
    <row r="50" spans="1:16" x14ac:dyDescent="0.15">
      <c r="A50" s="181" t="s">
        <v>72</v>
      </c>
      <c r="B50" s="181" t="e">
        <f>NA()</f>
        <v>#N/A</v>
      </c>
      <c r="C50" s="181">
        <f>IF(ISNUMBER('実質公債費比率（分子）の構造'!K$53),'実質公債費比率（分子）の構造'!K$53,NA())</f>
        <v>123</v>
      </c>
      <c r="D50" s="181" t="e">
        <f>NA()</f>
        <v>#N/A</v>
      </c>
      <c r="E50" s="181" t="e">
        <f>NA()</f>
        <v>#N/A</v>
      </c>
      <c r="F50" s="181">
        <f>IF(ISNUMBER('実質公債費比率（分子）の構造'!L$53),'実質公債費比率（分子）の構造'!L$53,NA())</f>
        <v>143</v>
      </c>
      <c r="G50" s="181" t="e">
        <f>NA()</f>
        <v>#N/A</v>
      </c>
      <c r="H50" s="181" t="e">
        <f>NA()</f>
        <v>#N/A</v>
      </c>
      <c r="I50" s="181">
        <f>IF(ISNUMBER('実質公債費比率（分子）の構造'!M$53),'実質公債費比率（分子）の構造'!M$53,NA())</f>
        <v>170</v>
      </c>
      <c r="J50" s="181" t="e">
        <f>NA()</f>
        <v>#N/A</v>
      </c>
      <c r="K50" s="181" t="e">
        <f>NA()</f>
        <v>#N/A</v>
      </c>
      <c r="L50" s="181">
        <f>IF(ISNUMBER('実質公債費比率（分子）の構造'!N$53),'実質公債費比率（分子）の構造'!N$53,NA())</f>
        <v>196</v>
      </c>
      <c r="M50" s="181" t="e">
        <f>NA()</f>
        <v>#N/A</v>
      </c>
      <c r="N50" s="181" t="e">
        <f>NA()</f>
        <v>#N/A</v>
      </c>
      <c r="O50" s="181">
        <f>IF(ISNUMBER('実質公債費比率（分子）の構造'!O$53),'実質公債費比率（分子）の構造'!O$53,NA())</f>
        <v>181</v>
      </c>
      <c r="P50" s="181" t="e">
        <f>NA()</f>
        <v>#N/A</v>
      </c>
    </row>
    <row r="53" spans="1:16" x14ac:dyDescent="0.15">
      <c r="A53" s="149" t="s">
        <v>73</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x14ac:dyDescent="0.15">
      <c r="A56" s="180" t="s">
        <v>43</v>
      </c>
      <c r="B56" s="180"/>
      <c r="C56" s="180"/>
      <c r="D56" s="180">
        <f>'将来負担比率（分子）の構造'!I$52</f>
        <v>3135</v>
      </c>
      <c r="E56" s="180"/>
      <c r="F56" s="180"/>
      <c r="G56" s="180">
        <f>'将来負担比率（分子）の構造'!J$52</f>
        <v>3063</v>
      </c>
      <c r="H56" s="180"/>
      <c r="I56" s="180"/>
      <c r="J56" s="180">
        <f>'将来負担比率（分子）の構造'!K$52</f>
        <v>2964</v>
      </c>
      <c r="K56" s="180"/>
      <c r="L56" s="180"/>
      <c r="M56" s="180">
        <f>'将来負担比率（分子）の構造'!L$52</f>
        <v>3012</v>
      </c>
      <c r="N56" s="180"/>
      <c r="O56" s="180"/>
      <c r="P56" s="180">
        <f>'将来負担比率（分子）の構造'!M$52</f>
        <v>3264</v>
      </c>
    </row>
    <row r="57" spans="1:16" x14ac:dyDescent="0.15">
      <c r="A57" s="180" t="s">
        <v>42</v>
      </c>
      <c r="B57" s="180"/>
      <c r="C57" s="180"/>
      <c r="D57" s="180">
        <f>'将来負担比率（分子）の構造'!I$51</f>
        <v>706</v>
      </c>
      <c r="E57" s="180"/>
      <c r="F57" s="180"/>
      <c r="G57" s="180">
        <f>'将来負担比率（分子）の構造'!J$51</f>
        <v>656</v>
      </c>
      <c r="H57" s="180"/>
      <c r="I57" s="180"/>
      <c r="J57" s="180">
        <f>'将来負担比率（分子）の構造'!K$51</f>
        <v>668</v>
      </c>
      <c r="K57" s="180"/>
      <c r="L57" s="180"/>
      <c r="M57" s="180">
        <f>'将来負担比率（分子）の構造'!L$51</f>
        <v>550</v>
      </c>
      <c r="N57" s="180"/>
      <c r="O57" s="180"/>
      <c r="P57" s="180">
        <f>'将来負担比率（分子）の構造'!M$51</f>
        <v>504</v>
      </c>
    </row>
    <row r="58" spans="1:16" x14ac:dyDescent="0.15">
      <c r="A58" s="180" t="s">
        <v>41</v>
      </c>
      <c r="B58" s="180"/>
      <c r="C58" s="180"/>
      <c r="D58" s="180">
        <f>'将来負担比率（分子）の構造'!I$50</f>
        <v>3859</v>
      </c>
      <c r="E58" s="180"/>
      <c r="F58" s="180"/>
      <c r="G58" s="180">
        <f>'将来負担比率（分子）の構造'!J$50</f>
        <v>3905</v>
      </c>
      <c r="H58" s="180"/>
      <c r="I58" s="180"/>
      <c r="J58" s="180">
        <f>'将来負担比率（分子）の構造'!K$50</f>
        <v>3813</v>
      </c>
      <c r="K58" s="180"/>
      <c r="L58" s="180"/>
      <c r="M58" s="180">
        <f>'将来負担比率（分子）の構造'!L$50</f>
        <v>3563</v>
      </c>
      <c r="N58" s="180"/>
      <c r="O58" s="180"/>
      <c r="P58" s="180">
        <f>'将来負担比率（分子）の構造'!M$50</f>
        <v>3200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v>
      </c>
      <c r="C61" s="180"/>
      <c r="D61" s="180"/>
      <c r="E61" s="180">
        <f>'将来負担比率（分子）の構造'!J$46</f>
        <v>2</v>
      </c>
      <c r="F61" s="180"/>
      <c r="G61" s="180"/>
      <c r="H61" s="180">
        <f>'将来負担比率（分子）の構造'!K$46</f>
        <v>2</v>
      </c>
      <c r="I61" s="180"/>
      <c r="J61" s="180"/>
      <c r="K61" s="180">
        <f>'将来負担比率（分子）の構造'!L$46</f>
        <v>2</v>
      </c>
      <c r="L61" s="180"/>
      <c r="M61" s="180"/>
      <c r="N61" s="180">
        <f>'将来負担比率（分子）の構造'!M$46</f>
        <v>2</v>
      </c>
      <c r="O61" s="180"/>
      <c r="P61" s="180"/>
    </row>
    <row r="62" spans="1:16" x14ac:dyDescent="0.15">
      <c r="A62" s="180" t="s">
        <v>35</v>
      </c>
      <c r="B62" s="180">
        <f>'将来負担比率（分子）の構造'!I$45</f>
        <v>431</v>
      </c>
      <c r="C62" s="180"/>
      <c r="D62" s="180"/>
      <c r="E62" s="180">
        <f>'将来負担比率（分子）の構造'!J$45</f>
        <v>530</v>
      </c>
      <c r="F62" s="180"/>
      <c r="G62" s="180"/>
      <c r="H62" s="180">
        <f>'将来負担比率（分子）の構造'!K$45</f>
        <v>1036</v>
      </c>
      <c r="I62" s="180"/>
      <c r="J62" s="180"/>
      <c r="K62" s="180">
        <f>'将来負担比率（分子）の構造'!L$45</f>
        <v>305</v>
      </c>
      <c r="L62" s="180"/>
      <c r="M62" s="180"/>
      <c r="N62" s="180">
        <f>'将来負担比率（分子）の構造'!M$45</f>
        <v>228</v>
      </c>
      <c r="O62" s="180"/>
      <c r="P62" s="180"/>
    </row>
    <row r="63" spans="1:16" x14ac:dyDescent="0.15">
      <c r="A63" s="180" t="s">
        <v>34</v>
      </c>
      <c r="B63" s="180">
        <f>'将来負担比率（分子）の構造'!I$44</f>
        <v>25</v>
      </c>
      <c r="C63" s="180"/>
      <c r="D63" s="180"/>
      <c r="E63" s="180">
        <f>'将来負担比率（分子）の構造'!J$44</f>
        <v>25</v>
      </c>
      <c r="F63" s="180"/>
      <c r="G63" s="180"/>
      <c r="H63" s="180">
        <f>'将来負担比率（分子）の構造'!K$44</f>
        <v>23</v>
      </c>
      <c r="I63" s="180"/>
      <c r="J63" s="180"/>
      <c r="K63" s="180">
        <f>'将来負担比率（分子）の構造'!L$44</f>
        <v>21</v>
      </c>
      <c r="L63" s="180"/>
      <c r="M63" s="180"/>
      <c r="N63" s="180">
        <f>'将来負担比率（分子）の構造'!M$44</f>
        <v>19</v>
      </c>
      <c r="O63" s="180"/>
      <c r="P63" s="180"/>
    </row>
    <row r="64" spans="1:16" x14ac:dyDescent="0.15">
      <c r="A64" s="180" t="s">
        <v>33</v>
      </c>
      <c r="B64" s="180">
        <f>'将来負担比率（分子）の構造'!I$43</f>
        <v>727</v>
      </c>
      <c r="C64" s="180"/>
      <c r="D64" s="180"/>
      <c r="E64" s="180">
        <f>'将来負担比率（分子）の構造'!J$43</f>
        <v>685</v>
      </c>
      <c r="F64" s="180"/>
      <c r="G64" s="180"/>
      <c r="H64" s="180">
        <f>'将来負担比率（分子）の構造'!K$43</f>
        <v>651</v>
      </c>
      <c r="I64" s="180"/>
      <c r="J64" s="180"/>
      <c r="K64" s="180">
        <f>'将来負担比率（分子）の構造'!L$43</f>
        <v>668</v>
      </c>
      <c r="L64" s="180"/>
      <c r="M64" s="180"/>
      <c r="N64" s="180">
        <f>'将来負担比率（分子）の構造'!M$43</f>
        <v>610</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4232</v>
      </c>
      <c r="C66" s="180"/>
      <c r="D66" s="180"/>
      <c r="E66" s="180">
        <f>'将来負担比率（分子）の構造'!J$41</f>
        <v>4035</v>
      </c>
      <c r="F66" s="180"/>
      <c r="G66" s="180"/>
      <c r="H66" s="180">
        <f>'将来負担比率（分子）の構造'!K$41</f>
        <v>3923</v>
      </c>
      <c r="I66" s="180"/>
      <c r="J66" s="180"/>
      <c r="K66" s="180">
        <f>'将来負担比率（分子）の構造'!L$41</f>
        <v>4013</v>
      </c>
      <c r="L66" s="180"/>
      <c r="M66" s="180"/>
      <c r="N66" s="180">
        <f>'将来負担比率（分子）の構造'!M$41</f>
        <v>4356</v>
      </c>
      <c r="O66" s="180"/>
      <c r="P66" s="180"/>
    </row>
    <row r="67" spans="1:16" x14ac:dyDescent="0.15">
      <c r="A67" s="180" t="s">
        <v>76</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77</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78</v>
      </c>
      <c r="B72" s="184">
        <f>基金残高に係る経年分析!F55</f>
        <v>616</v>
      </c>
      <c r="C72" s="184">
        <f>基金残高に係る経年分析!G55</f>
        <v>616</v>
      </c>
      <c r="D72" s="184">
        <f>基金残高に係る経年分析!H55</f>
        <v>617</v>
      </c>
    </row>
    <row r="73" spans="1:16" x14ac:dyDescent="0.15">
      <c r="A73" s="183" t="s">
        <v>79</v>
      </c>
      <c r="B73" s="184">
        <f>基金残高に係る経年分析!F56</f>
        <v>1204</v>
      </c>
      <c r="C73" s="184">
        <f>基金残高に係る経年分析!G56</f>
        <v>1036</v>
      </c>
      <c r="D73" s="184">
        <f>基金残高に係る経年分析!H56</f>
        <v>848</v>
      </c>
    </row>
    <row r="74" spans="1:16" x14ac:dyDescent="0.15">
      <c r="A74" s="183" t="s">
        <v>80</v>
      </c>
      <c r="B74" s="184">
        <f>基金残高に係る経年分析!F57</f>
        <v>1962</v>
      </c>
      <c r="C74" s="184">
        <f>基金残高に係る経年分析!G57</f>
        <v>1879</v>
      </c>
      <c r="D74" s="184">
        <f>基金残高に係る経年分析!H57</f>
        <v>1701</v>
      </c>
    </row>
  </sheetData>
  <sheetProtection algorithmName="SHA-512" hashValue="PcfyVJ1VfNpiP63r5fcz/3vyyni6lR4a8gxIDCaSPPLWxqJmk3sd9opj44Xf7dPrONfHqO3eHUlYe+LFirq2Fw==" saltValue="xghfo9XbS9Gb9wVXJoo3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228</v>
      </c>
      <c r="C5" s="628"/>
      <c r="D5" s="628"/>
      <c r="E5" s="628"/>
      <c r="F5" s="628"/>
      <c r="G5" s="628"/>
      <c r="H5" s="628"/>
      <c r="I5" s="628"/>
      <c r="J5" s="628"/>
      <c r="K5" s="628"/>
      <c r="L5" s="628"/>
      <c r="M5" s="628"/>
      <c r="N5" s="628"/>
      <c r="O5" s="628"/>
      <c r="P5" s="628"/>
      <c r="Q5" s="629"/>
      <c r="R5" s="630">
        <v>106118</v>
      </c>
      <c r="S5" s="631"/>
      <c r="T5" s="631"/>
      <c r="U5" s="631"/>
      <c r="V5" s="631"/>
      <c r="W5" s="631"/>
      <c r="X5" s="631"/>
      <c r="Y5" s="632"/>
      <c r="Z5" s="633">
        <v>3.4</v>
      </c>
      <c r="AA5" s="633"/>
      <c r="AB5" s="633"/>
      <c r="AC5" s="633"/>
      <c r="AD5" s="634">
        <v>106118</v>
      </c>
      <c r="AE5" s="634"/>
      <c r="AF5" s="634"/>
      <c r="AG5" s="634"/>
      <c r="AH5" s="634"/>
      <c r="AI5" s="634"/>
      <c r="AJ5" s="634"/>
      <c r="AK5" s="634"/>
      <c r="AL5" s="635">
        <v>7.9</v>
      </c>
      <c r="AM5" s="636"/>
      <c r="AN5" s="636"/>
      <c r="AO5" s="637"/>
      <c r="AP5" s="627" t="s">
        <v>229</v>
      </c>
      <c r="AQ5" s="628"/>
      <c r="AR5" s="628"/>
      <c r="AS5" s="628"/>
      <c r="AT5" s="628"/>
      <c r="AU5" s="628"/>
      <c r="AV5" s="628"/>
      <c r="AW5" s="628"/>
      <c r="AX5" s="628"/>
      <c r="AY5" s="628"/>
      <c r="AZ5" s="628"/>
      <c r="BA5" s="628"/>
      <c r="BB5" s="628"/>
      <c r="BC5" s="628"/>
      <c r="BD5" s="628"/>
      <c r="BE5" s="628"/>
      <c r="BF5" s="629"/>
      <c r="BG5" s="641">
        <v>106118</v>
      </c>
      <c r="BH5" s="642"/>
      <c r="BI5" s="642"/>
      <c r="BJ5" s="642"/>
      <c r="BK5" s="642"/>
      <c r="BL5" s="642"/>
      <c r="BM5" s="642"/>
      <c r="BN5" s="643"/>
      <c r="BO5" s="644">
        <v>100</v>
      </c>
      <c r="BP5" s="644"/>
      <c r="BQ5" s="644"/>
      <c r="BR5" s="644"/>
      <c r="BS5" s="645">
        <v>1086</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230</v>
      </c>
      <c r="CS5" s="624"/>
      <c r="CT5" s="624"/>
      <c r="CU5" s="624"/>
      <c r="CV5" s="624"/>
      <c r="CW5" s="624"/>
      <c r="CX5" s="624"/>
      <c r="CY5" s="625"/>
      <c r="CZ5" s="623" t="s">
        <v>222</v>
      </c>
      <c r="DA5" s="624"/>
      <c r="DB5" s="624"/>
      <c r="DC5" s="625"/>
      <c r="DD5" s="623" t="s">
        <v>231</v>
      </c>
      <c r="DE5" s="624"/>
      <c r="DF5" s="624"/>
      <c r="DG5" s="624"/>
      <c r="DH5" s="624"/>
      <c r="DI5" s="624"/>
      <c r="DJ5" s="624"/>
      <c r="DK5" s="624"/>
      <c r="DL5" s="624"/>
      <c r="DM5" s="624"/>
      <c r="DN5" s="624"/>
      <c r="DO5" s="624"/>
      <c r="DP5" s="625"/>
      <c r="DQ5" s="623" t="s">
        <v>232</v>
      </c>
      <c r="DR5" s="624"/>
      <c r="DS5" s="624"/>
      <c r="DT5" s="624"/>
      <c r="DU5" s="624"/>
      <c r="DV5" s="624"/>
      <c r="DW5" s="624"/>
      <c r="DX5" s="624"/>
      <c r="DY5" s="624"/>
      <c r="DZ5" s="624"/>
      <c r="EA5" s="624"/>
      <c r="EB5" s="624"/>
      <c r="EC5" s="625"/>
    </row>
    <row r="6" spans="2:143" ht="11.25" customHeight="1" x14ac:dyDescent="0.15">
      <c r="B6" s="638" t="s">
        <v>233</v>
      </c>
      <c r="C6" s="639"/>
      <c r="D6" s="639"/>
      <c r="E6" s="639"/>
      <c r="F6" s="639"/>
      <c r="G6" s="639"/>
      <c r="H6" s="639"/>
      <c r="I6" s="639"/>
      <c r="J6" s="639"/>
      <c r="K6" s="639"/>
      <c r="L6" s="639"/>
      <c r="M6" s="639"/>
      <c r="N6" s="639"/>
      <c r="O6" s="639"/>
      <c r="P6" s="639"/>
      <c r="Q6" s="640"/>
      <c r="R6" s="641">
        <v>27590</v>
      </c>
      <c r="S6" s="642"/>
      <c r="T6" s="642"/>
      <c r="U6" s="642"/>
      <c r="V6" s="642"/>
      <c r="W6" s="642"/>
      <c r="X6" s="642"/>
      <c r="Y6" s="643"/>
      <c r="Z6" s="644">
        <v>0.9</v>
      </c>
      <c r="AA6" s="644"/>
      <c r="AB6" s="644"/>
      <c r="AC6" s="644"/>
      <c r="AD6" s="645">
        <v>27590</v>
      </c>
      <c r="AE6" s="645"/>
      <c r="AF6" s="645"/>
      <c r="AG6" s="645"/>
      <c r="AH6" s="645"/>
      <c r="AI6" s="645"/>
      <c r="AJ6" s="645"/>
      <c r="AK6" s="645"/>
      <c r="AL6" s="646">
        <v>2</v>
      </c>
      <c r="AM6" s="647"/>
      <c r="AN6" s="647"/>
      <c r="AO6" s="648"/>
      <c r="AP6" s="638" t="s">
        <v>234</v>
      </c>
      <c r="AQ6" s="639"/>
      <c r="AR6" s="639"/>
      <c r="AS6" s="639"/>
      <c r="AT6" s="639"/>
      <c r="AU6" s="639"/>
      <c r="AV6" s="639"/>
      <c r="AW6" s="639"/>
      <c r="AX6" s="639"/>
      <c r="AY6" s="639"/>
      <c r="AZ6" s="639"/>
      <c r="BA6" s="639"/>
      <c r="BB6" s="639"/>
      <c r="BC6" s="639"/>
      <c r="BD6" s="639"/>
      <c r="BE6" s="639"/>
      <c r="BF6" s="640"/>
      <c r="BG6" s="641">
        <v>106118</v>
      </c>
      <c r="BH6" s="642"/>
      <c r="BI6" s="642"/>
      <c r="BJ6" s="642"/>
      <c r="BK6" s="642"/>
      <c r="BL6" s="642"/>
      <c r="BM6" s="642"/>
      <c r="BN6" s="643"/>
      <c r="BO6" s="644">
        <v>100</v>
      </c>
      <c r="BP6" s="644"/>
      <c r="BQ6" s="644"/>
      <c r="BR6" s="644"/>
      <c r="BS6" s="645">
        <v>1086</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45030</v>
      </c>
      <c r="CS6" s="642"/>
      <c r="CT6" s="642"/>
      <c r="CU6" s="642"/>
      <c r="CV6" s="642"/>
      <c r="CW6" s="642"/>
      <c r="CX6" s="642"/>
      <c r="CY6" s="643"/>
      <c r="CZ6" s="635">
        <v>1.4</v>
      </c>
      <c r="DA6" s="636"/>
      <c r="DB6" s="636"/>
      <c r="DC6" s="655"/>
      <c r="DD6" s="650" t="s">
        <v>236</v>
      </c>
      <c r="DE6" s="642"/>
      <c r="DF6" s="642"/>
      <c r="DG6" s="642"/>
      <c r="DH6" s="642"/>
      <c r="DI6" s="642"/>
      <c r="DJ6" s="642"/>
      <c r="DK6" s="642"/>
      <c r="DL6" s="642"/>
      <c r="DM6" s="642"/>
      <c r="DN6" s="642"/>
      <c r="DO6" s="642"/>
      <c r="DP6" s="643"/>
      <c r="DQ6" s="650">
        <v>45030</v>
      </c>
      <c r="DR6" s="642"/>
      <c r="DS6" s="642"/>
      <c r="DT6" s="642"/>
      <c r="DU6" s="642"/>
      <c r="DV6" s="642"/>
      <c r="DW6" s="642"/>
      <c r="DX6" s="642"/>
      <c r="DY6" s="642"/>
      <c r="DZ6" s="642"/>
      <c r="EA6" s="642"/>
      <c r="EB6" s="642"/>
      <c r="EC6" s="651"/>
    </row>
    <row r="7" spans="2:143" ht="11.25" customHeight="1" x14ac:dyDescent="0.15">
      <c r="B7" s="638" t="s">
        <v>237</v>
      </c>
      <c r="C7" s="639"/>
      <c r="D7" s="639"/>
      <c r="E7" s="639"/>
      <c r="F7" s="639"/>
      <c r="G7" s="639"/>
      <c r="H7" s="639"/>
      <c r="I7" s="639"/>
      <c r="J7" s="639"/>
      <c r="K7" s="639"/>
      <c r="L7" s="639"/>
      <c r="M7" s="639"/>
      <c r="N7" s="639"/>
      <c r="O7" s="639"/>
      <c r="P7" s="639"/>
      <c r="Q7" s="640"/>
      <c r="R7" s="641">
        <v>190</v>
      </c>
      <c r="S7" s="642"/>
      <c r="T7" s="642"/>
      <c r="U7" s="642"/>
      <c r="V7" s="642"/>
      <c r="W7" s="642"/>
      <c r="X7" s="642"/>
      <c r="Y7" s="643"/>
      <c r="Z7" s="644">
        <v>0</v>
      </c>
      <c r="AA7" s="644"/>
      <c r="AB7" s="644"/>
      <c r="AC7" s="644"/>
      <c r="AD7" s="645">
        <v>190</v>
      </c>
      <c r="AE7" s="645"/>
      <c r="AF7" s="645"/>
      <c r="AG7" s="645"/>
      <c r="AH7" s="645"/>
      <c r="AI7" s="645"/>
      <c r="AJ7" s="645"/>
      <c r="AK7" s="645"/>
      <c r="AL7" s="646">
        <v>0</v>
      </c>
      <c r="AM7" s="647"/>
      <c r="AN7" s="647"/>
      <c r="AO7" s="648"/>
      <c r="AP7" s="638" t="s">
        <v>238</v>
      </c>
      <c r="AQ7" s="639"/>
      <c r="AR7" s="639"/>
      <c r="AS7" s="639"/>
      <c r="AT7" s="639"/>
      <c r="AU7" s="639"/>
      <c r="AV7" s="639"/>
      <c r="AW7" s="639"/>
      <c r="AX7" s="639"/>
      <c r="AY7" s="639"/>
      <c r="AZ7" s="639"/>
      <c r="BA7" s="639"/>
      <c r="BB7" s="639"/>
      <c r="BC7" s="639"/>
      <c r="BD7" s="639"/>
      <c r="BE7" s="639"/>
      <c r="BF7" s="640"/>
      <c r="BG7" s="641">
        <v>61085</v>
      </c>
      <c r="BH7" s="642"/>
      <c r="BI7" s="642"/>
      <c r="BJ7" s="642"/>
      <c r="BK7" s="642"/>
      <c r="BL7" s="642"/>
      <c r="BM7" s="642"/>
      <c r="BN7" s="643"/>
      <c r="BO7" s="644">
        <v>57.6</v>
      </c>
      <c r="BP7" s="644"/>
      <c r="BQ7" s="644"/>
      <c r="BR7" s="644"/>
      <c r="BS7" s="645">
        <v>1086</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452729</v>
      </c>
      <c r="CS7" s="642"/>
      <c r="CT7" s="642"/>
      <c r="CU7" s="642"/>
      <c r="CV7" s="642"/>
      <c r="CW7" s="642"/>
      <c r="CX7" s="642"/>
      <c r="CY7" s="643"/>
      <c r="CZ7" s="644">
        <v>14.5</v>
      </c>
      <c r="DA7" s="644"/>
      <c r="DB7" s="644"/>
      <c r="DC7" s="644"/>
      <c r="DD7" s="650">
        <v>18598</v>
      </c>
      <c r="DE7" s="642"/>
      <c r="DF7" s="642"/>
      <c r="DG7" s="642"/>
      <c r="DH7" s="642"/>
      <c r="DI7" s="642"/>
      <c r="DJ7" s="642"/>
      <c r="DK7" s="642"/>
      <c r="DL7" s="642"/>
      <c r="DM7" s="642"/>
      <c r="DN7" s="642"/>
      <c r="DO7" s="642"/>
      <c r="DP7" s="643"/>
      <c r="DQ7" s="650">
        <v>337342</v>
      </c>
      <c r="DR7" s="642"/>
      <c r="DS7" s="642"/>
      <c r="DT7" s="642"/>
      <c r="DU7" s="642"/>
      <c r="DV7" s="642"/>
      <c r="DW7" s="642"/>
      <c r="DX7" s="642"/>
      <c r="DY7" s="642"/>
      <c r="DZ7" s="642"/>
      <c r="EA7" s="642"/>
      <c r="EB7" s="642"/>
      <c r="EC7" s="651"/>
    </row>
    <row r="8" spans="2:143" ht="11.25" customHeight="1" x14ac:dyDescent="0.15">
      <c r="B8" s="638" t="s">
        <v>240</v>
      </c>
      <c r="C8" s="639"/>
      <c r="D8" s="639"/>
      <c r="E8" s="639"/>
      <c r="F8" s="639"/>
      <c r="G8" s="639"/>
      <c r="H8" s="639"/>
      <c r="I8" s="639"/>
      <c r="J8" s="639"/>
      <c r="K8" s="639"/>
      <c r="L8" s="639"/>
      <c r="M8" s="639"/>
      <c r="N8" s="639"/>
      <c r="O8" s="639"/>
      <c r="P8" s="639"/>
      <c r="Q8" s="640"/>
      <c r="R8" s="641">
        <v>259</v>
      </c>
      <c r="S8" s="642"/>
      <c r="T8" s="642"/>
      <c r="U8" s="642"/>
      <c r="V8" s="642"/>
      <c r="W8" s="642"/>
      <c r="X8" s="642"/>
      <c r="Y8" s="643"/>
      <c r="Z8" s="644">
        <v>0</v>
      </c>
      <c r="AA8" s="644"/>
      <c r="AB8" s="644"/>
      <c r="AC8" s="644"/>
      <c r="AD8" s="645">
        <v>259</v>
      </c>
      <c r="AE8" s="645"/>
      <c r="AF8" s="645"/>
      <c r="AG8" s="645"/>
      <c r="AH8" s="645"/>
      <c r="AI8" s="645"/>
      <c r="AJ8" s="645"/>
      <c r="AK8" s="645"/>
      <c r="AL8" s="646">
        <v>0</v>
      </c>
      <c r="AM8" s="647"/>
      <c r="AN8" s="647"/>
      <c r="AO8" s="648"/>
      <c r="AP8" s="638" t="s">
        <v>241</v>
      </c>
      <c r="AQ8" s="639"/>
      <c r="AR8" s="639"/>
      <c r="AS8" s="639"/>
      <c r="AT8" s="639"/>
      <c r="AU8" s="639"/>
      <c r="AV8" s="639"/>
      <c r="AW8" s="639"/>
      <c r="AX8" s="639"/>
      <c r="AY8" s="639"/>
      <c r="AZ8" s="639"/>
      <c r="BA8" s="639"/>
      <c r="BB8" s="639"/>
      <c r="BC8" s="639"/>
      <c r="BD8" s="639"/>
      <c r="BE8" s="639"/>
      <c r="BF8" s="640"/>
      <c r="BG8" s="641">
        <v>1721</v>
      </c>
      <c r="BH8" s="642"/>
      <c r="BI8" s="642"/>
      <c r="BJ8" s="642"/>
      <c r="BK8" s="642"/>
      <c r="BL8" s="642"/>
      <c r="BM8" s="642"/>
      <c r="BN8" s="643"/>
      <c r="BO8" s="644">
        <v>1.6</v>
      </c>
      <c r="BP8" s="644"/>
      <c r="BQ8" s="644"/>
      <c r="BR8" s="644"/>
      <c r="BS8" s="650" t="s">
        <v>242</v>
      </c>
      <c r="BT8" s="642"/>
      <c r="BU8" s="642"/>
      <c r="BV8" s="642"/>
      <c r="BW8" s="642"/>
      <c r="BX8" s="642"/>
      <c r="BY8" s="642"/>
      <c r="BZ8" s="642"/>
      <c r="CA8" s="642"/>
      <c r="CB8" s="651"/>
      <c r="CD8" s="656" t="s">
        <v>243</v>
      </c>
      <c r="CE8" s="657"/>
      <c r="CF8" s="657"/>
      <c r="CG8" s="657"/>
      <c r="CH8" s="657"/>
      <c r="CI8" s="657"/>
      <c r="CJ8" s="657"/>
      <c r="CK8" s="657"/>
      <c r="CL8" s="657"/>
      <c r="CM8" s="657"/>
      <c r="CN8" s="657"/>
      <c r="CO8" s="657"/>
      <c r="CP8" s="657"/>
      <c r="CQ8" s="658"/>
      <c r="CR8" s="641">
        <v>253480</v>
      </c>
      <c r="CS8" s="642"/>
      <c r="CT8" s="642"/>
      <c r="CU8" s="642"/>
      <c r="CV8" s="642"/>
      <c r="CW8" s="642"/>
      <c r="CX8" s="642"/>
      <c r="CY8" s="643"/>
      <c r="CZ8" s="644">
        <v>8.1</v>
      </c>
      <c r="DA8" s="644"/>
      <c r="DB8" s="644"/>
      <c r="DC8" s="644"/>
      <c r="DD8" s="650">
        <v>14589</v>
      </c>
      <c r="DE8" s="642"/>
      <c r="DF8" s="642"/>
      <c r="DG8" s="642"/>
      <c r="DH8" s="642"/>
      <c r="DI8" s="642"/>
      <c r="DJ8" s="642"/>
      <c r="DK8" s="642"/>
      <c r="DL8" s="642"/>
      <c r="DM8" s="642"/>
      <c r="DN8" s="642"/>
      <c r="DO8" s="642"/>
      <c r="DP8" s="643"/>
      <c r="DQ8" s="650">
        <v>158678</v>
      </c>
      <c r="DR8" s="642"/>
      <c r="DS8" s="642"/>
      <c r="DT8" s="642"/>
      <c r="DU8" s="642"/>
      <c r="DV8" s="642"/>
      <c r="DW8" s="642"/>
      <c r="DX8" s="642"/>
      <c r="DY8" s="642"/>
      <c r="DZ8" s="642"/>
      <c r="EA8" s="642"/>
      <c r="EB8" s="642"/>
      <c r="EC8" s="651"/>
    </row>
    <row r="9" spans="2:143" ht="11.25" customHeight="1" x14ac:dyDescent="0.15">
      <c r="B9" s="638" t="s">
        <v>244</v>
      </c>
      <c r="C9" s="639"/>
      <c r="D9" s="639"/>
      <c r="E9" s="639"/>
      <c r="F9" s="639"/>
      <c r="G9" s="639"/>
      <c r="H9" s="639"/>
      <c r="I9" s="639"/>
      <c r="J9" s="639"/>
      <c r="K9" s="639"/>
      <c r="L9" s="639"/>
      <c r="M9" s="639"/>
      <c r="N9" s="639"/>
      <c r="O9" s="639"/>
      <c r="P9" s="639"/>
      <c r="Q9" s="640"/>
      <c r="R9" s="641">
        <v>228</v>
      </c>
      <c r="S9" s="642"/>
      <c r="T9" s="642"/>
      <c r="U9" s="642"/>
      <c r="V9" s="642"/>
      <c r="W9" s="642"/>
      <c r="X9" s="642"/>
      <c r="Y9" s="643"/>
      <c r="Z9" s="644">
        <v>0</v>
      </c>
      <c r="AA9" s="644"/>
      <c r="AB9" s="644"/>
      <c r="AC9" s="644"/>
      <c r="AD9" s="645">
        <v>228</v>
      </c>
      <c r="AE9" s="645"/>
      <c r="AF9" s="645"/>
      <c r="AG9" s="645"/>
      <c r="AH9" s="645"/>
      <c r="AI9" s="645"/>
      <c r="AJ9" s="645"/>
      <c r="AK9" s="645"/>
      <c r="AL9" s="646">
        <v>0</v>
      </c>
      <c r="AM9" s="647"/>
      <c r="AN9" s="647"/>
      <c r="AO9" s="648"/>
      <c r="AP9" s="638" t="s">
        <v>245</v>
      </c>
      <c r="AQ9" s="639"/>
      <c r="AR9" s="639"/>
      <c r="AS9" s="639"/>
      <c r="AT9" s="639"/>
      <c r="AU9" s="639"/>
      <c r="AV9" s="639"/>
      <c r="AW9" s="639"/>
      <c r="AX9" s="639"/>
      <c r="AY9" s="639"/>
      <c r="AZ9" s="639"/>
      <c r="BA9" s="639"/>
      <c r="BB9" s="639"/>
      <c r="BC9" s="639"/>
      <c r="BD9" s="639"/>
      <c r="BE9" s="639"/>
      <c r="BF9" s="640"/>
      <c r="BG9" s="641">
        <v>53435</v>
      </c>
      <c r="BH9" s="642"/>
      <c r="BI9" s="642"/>
      <c r="BJ9" s="642"/>
      <c r="BK9" s="642"/>
      <c r="BL9" s="642"/>
      <c r="BM9" s="642"/>
      <c r="BN9" s="643"/>
      <c r="BO9" s="644">
        <v>50.4</v>
      </c>
      <c r="BP9" s="644"/>
      <c r="BQ9" s="644"/>
      <c r="BR9" s="644"/>
      <c r="BS9" s="650" t="s">
        <v>132</v>
      </c>
      <c r="BT9" s="642"/>
      <c r="BU9" s="642"/>
      <c r="BV9" s="642"/>
      <c r="BW9" s="642"/>
      <c r="BX9" s="642"/>
      <c r="BY9" s="642"/>
      <c r="BZ9" s="642"/>
      <c r="CA9" s="642"/>
      <c r="CB9" s="651"/>
      <c r="CD9" s="656" t="s">
        <v>246</v>
      </c>
      <c r="CE9" s="657"/>
      <c r="CF9" s="657"/>
      <c r="CG9" s="657"/>
      <c r="CH9" s="657"/>
      <c r="CI9" s="657"/>
      <c r="CJ9" s="657"/>
      <c r="CK9" s="657"/>
      <c r="CL9" s="657"/>
      <c r="CM9" s="657"/>
      <c r="CN9" s="657"/>
      <c r="CO9" s="657"/>
      <c r="CP9" s="657"/>
      <c r="CQ9" s="658"/>
      <c r="CR9" s="641">
        <v>236323</v>
      </c>
      <c r="CS9" s="642"/>
      <c r="CT9" s="642"/>
      <c r="CU9" s="642"/>
      <c r="CV9" s="642"/>
      <c r="CW9" s="642"/>
      <c r="CX9" s="642"/>
      <c r="CY9" s="643"/>
      <c r="CZ9" s="644">
        <v>7.6</v>
      </c>
      <c r="DA9" s="644"/>
      <c r="DB9" s="644"/>
      <c r="DC9" s="644"/>
      <c r="DD9" s="650">
        <v>13986</v>
      </c>
      <c r="DE9" s="642"/>
      <c r="DF9" s="642"/>
      <c r="DG9" s="642"/>
      <c r="DH9" s="642"/>
      <c r="DI9" s="642"/>
      <c r="DJ9" s="642"/>
      <c r="DK9" s="642"/>
      <c r="DL9" s="642"/>
      <c r="DM9" s="642"/>
      <c r="DN9" s="642"/>
      <c r="DO9" s="642"/>
      <c r="DP9" s="643"/>
      <c r="DQ9" s="650">
        <v>168624</v>
      </c>
      <c r="DR9" s="642"/>
      <c r="DS9" s="642"/>
      <c r="DT9" s="642"/>
      <c r="DU9" s="642"/>
      <c r="DV9" s="642"/>
      <c r="DW9" s="642"/>
      <c r="DX9" s="642"/>
      <c r="DY9" s="642"/>
      <c r="DZ9" s="642"/>
      <c r="EA9" s="642"/>
      <c r="EB9" s="642"/>
      <c r="EC9" s="651"/>
    </row>
    <row r="10" spans="2:143" ht="11.25" customHeight="1" x14ac:dyDescent="0.15">
      <c r="B10" s="638" t="s">
        <v>247</v>
      </c>
      <c r="C10" s="639"/>
      <c r="D10" s="639"/>
      <c r="E10" s="639"/>
      <c r="F10" s="639"/>
      <c r="G10" s="639"/>
      <c r="H10" s="639"/>
      <c r="I10" s="639"/>
      <c r="J10" s="639"/>
      <c r="K10" s="639"/>
      <c r="L10" s="639"/>
      <c r="M10" s="639"/>
      <c r="N10" s="639"/>
      <c r="O10" s="639"/>
      <c r="P10" s="639"/>
      <c r="Q10" s="640"/>
      <c r="R10" s="641" t="s">
        <v>236</v>
      </c>
      <c r="S10" s="642"/>
      <c r="T10" s="642"/>
      <c r="U10" s="642"/>
      <c r="V10" s="642"/>
      <c r="W10" s="642"/>
      <c r="X10" s="642"/>
      <c r="Y10" s="643"/>
      <c r="Z10" s="644" t="s">
        <v>236</v>
      </c>
      <c r="AA10" s="644"/>
      <c r="AB10" s="644"/>
      <c r="AC10" s="644"/>
      <c r="AD10" s="645" t="s">
        <v>236</v>
      </c>
      <c r="AE10" s="645"/>
      <c r="AF10" s="645"/>
      <c r="AG10" s="645"/>
      <c r="AH10" s="645"/>
      <c r="AI10" s="645"/>
      <c r="AJ10" s="645"/>
      <c r="AK10" s="645"/>
      <c r="AL10" s="646" t="s">
        <v>236</v>
      </c>
      <c r="AM10" s="647"/>
      <c r="AN10" s="647"/>
      <c r="AO10" s="648"/>
      <c r="AP10" s="638" t="s">
        <v>248</v>
      </c>
      <c r="AQ10" s="639"/>
      <c r="AR10" s="639"/>
      <c r="AS10" s="639"/>
      <c r="AT10" s="639"/>
      <c r="AU10" s="639"/>
      <c r="AV10" s="639"/>
      <c r="AW10" s="639"/>
      <c r="AX10" s="639"/>
      <c r="AY10" s="639"/>
      <c r="AZ10" s="639"/>
      <c r="BA10" s="639"/>
      <c r="BB10" s="639"/>
      <c r="BC10" s="639"/>
      <c r="BD10" s="639"/>
      <c r="BE10" s="639"/>
      <c r="BF10" s="640"/>
      <c r="BG10" s="641">
        <v>2826</v>
      </c>
      <c r="BH10" s="642"/>
      <c r="BI10" s="642"/>
      <c r="BJ10" s="642"/>
      <c r="BK10" s="642"/>
      <c r="BL10" s="642"/>
      <c r="BM10" s="642"/>
      <c r="BN10" s="643"/>
      <c r="BO10" s="644">
        <v>2.7</v>
      </c>
      <c r="BP10" s="644"/>
      <c r="BQ10" s="644"/>
      <c r="BR10" s="644"/>
      <c r="BS10" s="650">
        <v>471</v>
      </c>
      <c r="BT10" s="642"/>
      <c r="BU10" s="642"/>
      <c r="BV10" s="642"/>
      <c r="BW10" s="642"/>
      <c r="BX10" s="642"/>
      <c r="BY10" s="642"/>
      <c r="BZ10" s="642"/>
      <c r="CA10" s="642"/>
      <c r="CB10" s="651"/>
      <c r="CD10" s="656" t="s">
        <v>249</v>
      </c>
      <c r="CE10" s="657"/>
      <c r="CF10" s="657"/>
      <c r="CG10" s="657"/>
      <c r="CH10" s="657"/>
      <c r="CI10" s="657"/>
      <c r="CJ10" s="657"/>
      <c r="CK10" s="657"/>
      <c r="CL10" s="657"/>
      <c r="CM10" s="657"/>
      <c r="CN10" s="657"/>
      <c r="CO10" s="657"/>
      <c r="CP10" s="657"/>
      <c r="CQ10" s="658"/>
      <c r="CR10" s="641" t="s">
        <v>236</v>
      </c>
      <c r="CS10" s="642"/>
      <c r="CT10" s="642"/>
      <c r="CU10" s="642"/>
      <c r="CV10" s="642"/>
      <c r="CW10" s="642"/>
      <c r="CX10" s="642"/>
      <c r="CY10" s="643"/>
      <c r="CZ10" s="644" t="s">
        <v>236</v>
      </c>
      <c r="DA10" s="644"/>
      <c r="DB10" s="644"/>
      <c r="DC10" s="644"/>
      <c r="DD10" s="650" t="s">
        <v>236</v>
      </c>
      <c r="DE10" s="642"/>
      <c r="DF10" s="642"/>
      <c r="DG10" s="642"/>
      <c r="DH10" s="642"/>
      <c r="DI10" s="642"/>
      <c r="DJ10" s="642"/>
      <c r="DK10" s="642"/>
      <c r="DL10" s="642"/>
      <c r="DM10" s="642"/>
      <c r="DN10" s="642"/>
      <c r="DO10" s="642"/>
      <c r="DP10" s="643"/>
      <c r="DQ10" s="650" t="s">
        <v>236</v>
      </c>
      <c r="DR10" s="642"/>
      <c r="DS10" s="642"/>
      <c r="DT10" s="642"/>
      <c r="DU10" s="642"/>
      <c r="DV10" s="642"/>
      <c r="DW10" s="642"/>
      <c r="DX10" s="642"/>
      <c r="DY10" s="642"/>
      <c r="DZ10" s="642"/>
      <c r="EA10" s="642"/>
      <c r="EB10" s="642"/>
      <c r="EC10" s="651"/>
    </row>
    <row r="11" spans="2:143" ht="11.25" customHeight="1" x14ac:dyDescent="0.15">
      <c r="B11" s="638" t="s">
        <v>250</v>
      </c>
      <c r="C11" s="639"/>
      <c r="D11" s="639"/>
      <c r="E11" s="639"/>
      <c r="F11" s="639"/>
      <c r="G11" s="639"/>
      <c r="H11" s="639"/>
      <c r="I11" s="639"/>
      <c r="J11" s="639"/>
      <c r="K11" s="639"/>
      <c r="L11" s="639"/>
      <c r="M11" s="639"/>
      <c r="N11" s="639"/>
      <c r="O11" s="639"/>
      <c r="P11" s="639"/>
      <c r="Q11" s="640"/>
      <c r="R11" s="641" t="s">
        <v>236</v>
      </c>
      <c r="S11" s="642"/>
      <c r="T11" s="642"/>
      <c r="U11" s="642"/>
      <c r="V11" s="642"/>
      <c r="W11" s="642"/>
      <c r="X11" s="642"/>
      <c r="Y11" s="643"/>
      <c r="Z11" s="644" t="s">
        <v>236</v>
      </c>
      <c r="AA11" s="644"/>
      <c r="AB11" s="644"/>
      <c r="AC11" s="644"/>
      <c r="AD11" s="645" t="s">
        <v>236</v>
      </c>
      <c r="AE11" s="645"/>
      <c r="AF11" s="645"/>
      <c r="AG11" s="645"/>
      <c r="AH11" s="645"/>
      <c r="AI11" s="645"/>
      <c r="AJ11" s="645"/>
      <c r="AK11" s="645"/>
      <c r="AL11" s="646" t="s">
        <v>132</v>
      </c>
      <c r="AM11" s="647"/>
      <c r="AN11" s="647"/>
      <c r="AO11" s="648"/>
      <c r="AP11" s="638" t="s">
        <v>251</v>
      </c>
      <c r="AQ11" s="639"/>
      <c r="AR11" s="639"/>
      <c r="AS11" s="639"/>
      <c r="AT11" s="639"/>
      <c r="AU11" s="639"/>
      <c r="AV11" s="639"/>
      <c r="AW11" s="639"/>
      <c r="AX11" s="639"/>
      <c r="AY11" s="639"/>
      <c r="AZ11" s="639"/>
      <c r="BA11" s="639"/>
      <c r="BB11" s="639"/>
      <c r="BC11" s="639"/>
      <c r="BD11" s="639"/>
      <c r="BE11" s="639"/>
      <c r="BF11" s="640"/>
      <c r="BG11" s="641">
        <v>3103</v>
      </c>
      <c r="BH11" s="642"/>
      <c r="BI11" s="642"/>
      <c r="BJ11" s="642"/>
      <c r="BK11" s="642"/>
      <c r="BL11" s="642"/>
      <c r="BM11" s="642"/>
      <c r="BN11" s="643"/>
      <c r="BO11" s="644">
        <v>2.9</v>
      </c>
      <c r="BP11" s="644"/>
      <c r="BQ11" s="644"/>
      <c r="BR11" s="644"/>
      <c r="BS11" s="650">
        <v>615</v>
      </c>
      <c r="BT11" s="642"/>
      <c r="BU11" s="642"/>
      <c r="BV11" s="642"/>
      <c r="BW11" s="642"/>
      <c r="BX11" s="642"/>
      <c r="BY11" s="642"/>
      <c r="BZ11" s="642"/>
      <c r="CA11" s="642"/>
      <c r="CB11" s="651"/>
      <c r="CD11" s="656" t="s">
        <v>252</v>
      </c>
      <c r="CE11" s="657"/>
      <c r="CF11" s="657"/>
      <c r="CG11" s="657"/>
      <c r="CH11" s="657"/>
      <c r="CI11" s="657"/>
      <c r="CJ11" s="657"/>
      <c r="CK11" s="657"/>
      <c r="CL11" s="657"/>
      <c r="CM11" s="657"/>
      <c r="CN11" s="657"/>
      <c r="CO11" s="657"/>
      <c r="CP11" s="657"/>
      <c r="CQ11" s="658"/>
      <c r="CR11" s="641">
        <v>1046937</v>
      </c>
      <c r="CS11" s="642"/>
      <c r="CT11" s="642"/>
      <c r="CU11" s="642"/>
      <c r="CV11" s="642"/>
      <c r="CW11" s="642"/>
      <c r="CX11" s="642"/>
      <c r="CY11" s="643"/>
      <c r="CZ11" s="644">
        <v>33.6</v>
      </c>
      <c r="DA11" s="644"/>
      <c r="DB11" s="644"/>
      <c r="DC11" s="644"/>
      <c r="DD11" s="650">
        <v>845948</v>
      </c>
      <c r="DE11" s="642"/>
      <c r="DF11" s="642"/>
      <c r="DG11" s="642"/>
      <c r="DH11" s="642"/>
      <c r="DI11" s="642"/>
      <c r="DJ11" s="642"/>
      <c r="DK11" s="642"/>
      <c r="DL11" s="642"/>
      <c r="DM11" s="642"/>
      <c r="DN11" s="642"/>
      <c r="DO11" s="642"/>
      <c r="DP11" s="643"/>
      <c r="DQ11" s="650">
        <v>200894</v>
      </c>
      <c r="DR11" s="642"/>
      <c r="DS11" s="642"/>
      <c r="DT11" s="642"/>
      <c r="DU11" s="642"/>
      <c r="DV11" s="642"/>
      <c r="DW11" s="642"/>
      <c r="DX11" s="642"/>
      <c r="DY11" s="642"/>
      <c r="DZ11" s="642"/>
      <c r="EA11" s="642"/>
      <c r="EB11" s="642"/>
      <c r="EC11" s="651"/>
    </row>
    <row r="12" spans="2:143" ht="11.25" customHeight="1" x14ac:dyDescent="0.15">
      <c r="B12" s="638" t="s">
        <v>253</v>
      </c>
      <c r="C12" s="639"/>
      <c r="D12" s="639"/>
      <c r="E12" s="639"/>
      <c r="F12" s="639"/>
      <c r="G12" s="639"/>
      <c r="H12" s="639"/>
      <c r="I12" s="639"/>
      <c r="J12" s="639"/>
      <c r="K12" s="639"/>
      <c r="L12" s="639"/>
      <c r="M12" s="639"/>
      <c r="N12" s="639"/>
      <c r="O12" s="639"/>
      <c r="P12" s="639"/>
      <c r="Q12" s="640"/>
      <c r="R12" s="641">
        <v>22109</v>
      </c>
      <c r="S12" s="642"/>
      <c r="T12" s="642"/>
      <c r="U12" s="642"/>
      <c r="V12" s="642"/>
      <c r="W12" s="642"/>
      <c r="X12" s="642"/>
      <c r="Y12" s="643"/>
      <c r="Z12" s="644">
        <v>0.7</v>
      </c>
      <c r="AA12" s="644"/>
      <c r="AB12" s="644"/>
      <c r="AC12" s="644"/>
      <c r="AD12" s="645">
        <v>22109</v>
      </c>
      <c r="AE12" s="645"/>
      <c r="AF12" s="645"/>
      <c r="AG12" s="645"/>
      <c r="AH12" s="645"/>
      <c r="AI12" s="645"/>
      <c r="AJ12" s="645"/>
      <c r="AK12" s="645"/>
      <c r="AL12" s="646">
        <v>1.6</v>
      </c>
      <c r="AM12" s="647"/>
      <c r="AN12" s="647"/>
      <c r="AO12" s="648"/>
      <c r="AP12" s="638" t="s">
        <v>254</v>
      </c>
      <c r="AQ12" s="639"/>
      <c r="AR12" s="639"/>
      <c r="AS12" s="639"/>
      <c r="AT12" s="639"/>
      <c r="AU12" s="639"/>
      <c r="AV12" s="639"/>
      <c r="AW12" s="639"/>
      <c r="AX12" s="639"/>
      <c r="AY12" s="639"/>
      <c r="AZ12" s="639"/>
      <c r="BA12" s="639"/>
      <c r="BB12" s="639"/>
      <c r="BC12" s="639"/>
      <c r="BD12" s="639"/>
      <c r="BE12" s="639"/>
      <c r="BF12" s="640"/>
      <c r="BG12" s="641">
        <v>36001</v>
      </c>
      <c r="BH12" s="642"/>
      <c r="BI12" s="642"/>
      <c r="BJ12" s="642"/>
      <c r="BK12" s="642"/>
      <c r="BL12" s="642"/>
      <c r="BM12" s="642"/>
      <c r="BN12" s="643"/>
      <c r="BO12" s="644">
        <v>33.9</v>
      </c>
      <c r="BP12" s="644"/>
      <c r="BQ12" s="644"/>
      <c r="BR12" s="644"/>
      <c r="BS12" s="650" t="s">
        <v>132</v>
      </c>
      <c r="BT12" s="642"/>
      <c r="BU12" s="642"/>
      <c r="BV12" s="642"/>
      <c r="BW12" s="642"/>
      <c r="BX12" s="642"/>
      <c r="BY12" s="642"/>
      <c r="BZ12" s="642"/>
      <c r="CA12" s="642"/>
      <c r="CB12" s="651"/>
      <c r="CD12" s="656" t="s">
        <v>255</v>
      </c>
      <c r="CE12" s="657"/>
      <c r="CF12" s="657"/>
      <c r="CG12" s="657"/>
      <c r="CH12" s="657"/>
      <c r="CI12" s="657"/>
      <c r="CJ12" s="657"/>
      <c r="CK12" s="657"/>
      <c r="CL12" s="657"/>
      <c r="CM12" s="657"/>
      <c r="CN12" s="657"/>
      <c r="CO12" s="657"/>
      <c r="CP12" s="657"/>
      <c r="CQ12" s="658"/>
      <c r="CR12" s="641">
        <v>60745</v>
      </c>
      <c r="CS12" s="642"/>
      <c r="CT12" s="642"/>
      <c r="CU12" s="642"/>
      <c r="CV12" s="642"/>
      <c r="CW12" s="642"/>
      <c r="CX12" s="642"/>
      <c r="CY12" s="643"/>
      <c r="CZ12" s="644">
        <v>2</v>
      </c>
      <c r="DA12" s="644"/>
      <c r="DB12" s="644"/>
      <c r="DC12" s="644"/>
      <c r="DD12" s="650" t="s">
        <v>236</v>
      </c>
      <c r="DE12" s="642"/>
      <c r="DF12" s="642"/>
      <c r="DG12" s="642"/>
      <c r="DH12" s="642"/>
      <c r="DI12" s="642"/>
      <c r="DJ12" s="642"/>
      <c r="DK12" s="642"/>
      <c r="DL12" s="642"/>
      <c r="DM12" s="642"/>
      <c r="DN12" s="642"/>
      <c r="DO12" s="642"/>
      <c r="DP12" s="643"/>
      <c r="DQ12" s="650">
        <v>40220</v>
      </c>
      <c r="DR12" s="642"/>
      <c r="DS12" s="642"/>
      <c r="DT12" s="642"/>
      <c r="DU12" s="642"/>
      <c r="DV12" s="642"/>
      <c r="DW12" s="642"/>
      <c r="DX12" s="642"/>
      <c r="DY12" s="642"/>
      <c r="DZ12" s="642"/>
      <c r="EA12" s="642"/>
      <c r="EB12" s="642"/>
      <c r="EC12" s="651"/>
    </row>
    <row r="13" spans="2:143" ht="11.25" customHeight="1" x14ac:dyDescent="0.15">
      <c r="B13" s="638" t="s">
        <v>256</v>
      </c>
      <c r="C13" s="639"/>
      <c r="D13" s="639"/>
      <c r="E13" s="639"/>
      <c r="F13" s="639"/>
      <c r="G13" s="639"/>
      <c r="H13" s="639"/>
      <c r="I13" s="639"/>
      <c r="J13" s="639"/>
      <c r="K13" s="639"/>
      <c r="L13" s="639"/>
      <c r="M13" s="639"/>
      <c r="N13" s="639"/>
      <c r="O13" s="639"/>
      <c r="P13" s="639"/>
      <c r="Q13" s="640"/>
      <c r="R13" s="641" t="s">
        <v>236</v>
      </c>
      <c r="S13" s="642"/>
      <c r="T13" s="642"/>
      <c r="U13" s="642"/>
      <c r="V13" s="642"/>
      <c r="W13" s="642"/>
      <c r="X13" s="642"/>
      <c r="Y13" s="643"/>
      <c r="Z13" s="644" t="s">
        <v>236</v>
      </c>
      <c r="AA13" s="644"/>
      <c r="AB13" s="644"/>
      <c r="AC13" s="644"/>
      <c r="AD13" s="645" t="s">
        <v>132</v>
      </c>
      <c r="AE13" s="645"/>
      <c r="AF13" s="645"/>
      <c r="AG13" s="645"/>
      <c r="AH13" s="645"/>
      <c r="AI13" s="645"/>
      <c r="AJ13" s="645"/>
      <c r="AK13" s="645"/>
      <c r="AL13" s="646" t="s">
        <v>236</v>
      </c>
      <c r="AM13" s="647"/>
      <c r="AN13" s="647"/>
      <c r="AO13" s="648"/>
      <c r="AP13" s="638" t="s">
        <v>257</v>
      </c>
      <c r="AQ13" s="639"/>
      <c r="AR13" s="639"/>
      <c r="AS13" s="639"/>
      <c r="AT13" s="639"/>
      <c r="AU13" s="639"/>
      <c r="AV13" s="639"/>
      <c r="AW13" s="639"/>
      <c r="AX13" s="639"/>
      <c r="AY13" s="639"/>
      <c r="AZ13" s="639"/>
      <c r="BA13" s="639"/>
      <c r="BB13" s="639"/>
      <c r="BC13" s="639"/>
      <c r="BD13" s="639"/>
      <c r="BE13" s="639"/>
      <c r="BF13" s="640"/>
      <c r="BG13" s="641">
        <v>36000</v>
      </c>
      <c r="BH13" s="642"/>
      <c r="BI13" s="642"/>
      <c r="BJ13" s="642"/>
      <c r="BK13" s="642"/>
      <c r="BL13" s="642"/>
      <c r="BM13" s="642"/>
      <c r="BN13" s="643"/>
      <c r="BO13" s="644">
        <v>33.9</v>
      </c>
      <c r="BP13" s="644"/>
      <c r="BQ13" s="644"/>
      <c r="BR13" s="644"/>
      <c r="BS13" s="650" t="s">
        <v>236</v>
      </c>
      <c r="BT13" s="642"/>
      <c r="BU13" s="642"/>
      <c r="BV13" s="642"/>
      <c r="BW13" s="642"/>
      <c r="BX13" s="642"/>
      <c r="BY13" s="642"/>
      <c r="BZ13" s="642"/>
      <c r="CA13" s="642"/>
      <c r="CB13" s="651"/>
      <c r="CD13" s="656" t="s">
        <v>258</v>
      </c>
      <c r="CE13" s="657"/>
      <c r="CF13" s="657"/>
      <c r="CG13" s="657"/>
      <c r="CH13" s="657"/>
      <c r="CI13" s="657"/>
      <c r="CJ13" s="657"/>
      <c r="CK13" s="657"/>
      <c r="CL13" s="657"/>
      <c r="CM13" s="657"/>
      <c r="CN13" s="657"/>
      <c r="CO13" s="657"/>
      <c r="CP13" s="657"/>
      <c r="CQ13" s="658"/>
      <c r="CR13" s="641">
        <v>243904</v>
      </c>
      <c r="CS13" s="642"/>
      <c r="CT13" s="642"/>
      <c r="CU13" s="642"/>
      <c r="CV13" s="642"/>
      <c r="CW13" s="642"/>
      <c r="CX13" s="642"/>
      <c r="CY13" s="643"/>
      <c r="CZ13" s="644">
        <v>7.8</v>
      </c>
      <c r="DA13" s="644"/>
      <c r="DB13" s="644"/>
      <c r="DC13" s="644"/>
      <c r="DD13" s="650">
        <v>111551</v>
      </c>
      <c r="DE13" s="642"/>
      <c r="DF13" s="642"/>
      <c r="DG13" s="642"/>
      <c r="DH13" s="642"/>
      <c r="DI13" s="642"/>
      <c r="DJ13" s="642"/>
      <c r="DK13" s="642"/>
      <c r="DL13" s="642"/>
      <c r="DM13" s="642"/>
      <c r="DN13" s="642"/>
      <c r="DO13" s="642"/>
      <c r="DP13" s="643"/>
      <c r="DQ13" s="650">
        <v>160352</v>
      </c>
      <c r="DR13" s="642"/>
      <c r="DS13" s="642"/>
      <c r="DT13" s="642"/>
      <c r="DU13" s="642"/>
      <c r="DV13" s="642"/>
      <c r="DW13" s="642"/>
      <c r="DX13" s="642"/>
      <c r="DY13" s="642"/>
      <c r="DZ13" s="642"/>
      <c r="EA13" s="642"/>
      <c r="EB13" s="642"/>
      <c r="EC13" s="651"/>
    </row>
    <row r="14" spans="2:143" ht="11.25" customHeight="1" x14ac:dyDescent="0.15">
      <c r="B14" s="638" t="s">
        <v>259</v>
      </c>
      <c r="C14" s="639"/>
      <c r="D14" s="639"/>
      <c r="E14" s="639"/>
      <c r="F14" s="639"/>
      <c r="G14" s="639"/>
      <c r="H14" s="639"/>
      <c r="I14" s="639"/>
      <c r="J14" s="639"/>
      <c r="K14" s="639"/>
      <c r="L14" s="639"/>
      <c r="M14" s="639"/>
      <c r="N14" s="639"/>
      <c r="O14" s="639"/>
      <c r="P14" s="639"/>
      <c r="Q14" s="640"/>
      <c r="R14" s="641" t="s">
        <v>140</v>
      </c>
      <c r="S14" s="642"/>
      <c r="T14" s="642"/>
      <c r="U14" s="642"/>
      <c r="V14" s="642"/>
      <c r="W14" s="642"/>
      <c r="X14" s="642"/>
      <c r="Y14" s="643"/>
      <c r="Z14" s="644" t="s">
        <v>236</v>
      </c>
      <c r="AA14" s="644"/>
      <c r="AB14" s="644"/>
      <c r="AC14" s="644"/>
      <c r="AD14" s="645" t="s">
        <v>132</v>
      </c>
      <c r="AE14" s="645"/>
      <c r="AF14" s="645"/>
      <c r="AG14" s="645"/>
      <c r="AH14" s="645"/>
      <c r="AI14" s="645"/>
      <c r="AJ14" s="645"/>
      <c r="AK14" s="645"/>
      <c r="AL14" s="646" t="s">
        <v>132</v>
      </c>
      <c r="AM14" s="647"/>
      <c r="AN14" s="647"/>
      <c r="AO14" s="648"/>
      <c r="AP14" s="638" t="s">
        <v>260</v>
      </c>
      <c r="AQ14" s="639"/>
      <c r="AR14" s="639"/>
      <c r="AS14" s="639"/>
      <c r="AT14" s="639"/>
      <c r="AU14" s="639"/>
      <c r="AV14" s="639"/>
      <c r="AW14" s="639"/>
      <c r="AX14" s="639"/>
      <c r="AY14" s="639"/>
      <c r="AZ14" s="639"/>
      <c r="BA14" s="639"/>
      <c r="BB14" s="639"/>
      <c r="BC14" s="639"/>
      <c r="BD14" s="639"/>
      <c r="BE14" s="639"/>
      <c r="BF14" s="640"/>
      <c r="BG14" s="641">
        <v>2381</v>
      </c>
      <c r="BH14" s="642"/>
      <c r="BI14" s="642"/>
      <c r="BJ14" s="642"/>
      <c r="BK14" s="642"/>
      <c r="BL14" s="642"/>
      <c r="BM14" s="642"/>
      <c r="BN14" s="643"/>
      <c r="BO14" s="644">
        <v>2.2000000000000002</v>
      </c>
      <c r="BP14" s="644"/>
      <c r="BQ14" s="644"/>
      <c r="BR14" s="644"/>
      <c r="BS14" s="650" t="s">
        <v>236</v>
      </c>
      <c r="BT14" s="642"/>
      <c r="BU14" s="642"/>
      <c r="BV14" s="642"/>
      <c r="BW14" s="642"/>
      <c r="BX14" s="642"/>
      <c r="BY14" s="642"/>
      <c r="BZ14" s="642"/>
      <c r="CA14" s="642"/>
      <c r="CB14" s="651"/>
      <c r="CD14" s="656" t="s">
        <v>261</v>
      </c>
      <c r="CE14" s="657"/>
      <c r="CF14" s="657"/>
      <c r="CG14" s="657"/>
      <c r="CH14" s="657"/>
      <c r="CI14" s="657"/>
      <c r="CJ14" s="657"/>
      <c r="CK14" s="657"/>
      <c r="CL14" s="657"/>
      <c r="CM14" s="657"/>
      <c r="CN14" s="657"/>
      <c r="CO14" s="657"/>
      <c r="CP14" s="657"/>
      <c r="CQ14" s="658"/>
      <c r="CR14" s="641">
        <v>95070</v>
      </c>
      <c r="CS14" s="642"/>
      <c r="CT14" s="642"/>
      <c r="CU14" s="642"/>
      <c r="CV14" s="642"/>
      <c r="CW14" s="642"/>
      <c r="CX14" s="642"/>
      <c r="CY14" s="643"/>
      <c r="CZ14" s="644">
        <v>3.1</v>
      </c>
      <c r="DA14" s="644"/>
      <c r="DB14" s="644"/>
      <c r="DC14" s="644"/>
      <c r="DD14" s="650" t="s">
        <v>236</v>
      </c>
      <c r="DE14" s="642"/>
      <c r="DF14" s="642"/>
      <c r="DG14" s="642"/>
      <c r="DH14" s="642"/>
      <c r="DI14" s="642"/>
      <c r="DJ14" s="642"/>
      <c r="DK14" s="642"/>
      <c r="DL14" s="642"/>
      <c r="DM14" s="642"/>
      <c r="DN14" s="642"/>
      <c r="DO14" s="642"/>
      <c r="DP14" s="643"/>
      <c r="DQ14" s="650">
        <v>95070</v>
      </c>
      <c r="DR14" s="642"/>
      <c r="DS14" s="642"/>
      <c r="DT14" s="642"/>
      <c r="DU14" s="642"/>
      <c r="DV14" s="642"/>
      <c r="DW14" s="642"/>
      <c r="DX14" s="642"/>
      <c r="DY14" s="642"/>
      <c r="DZ14" s="642"/>
      <c r="EA14" s="642"/>
      <c r="EB14" s="642"/>
      <c r="EC14" s="651"/>
    </row>
    <row r="15" spans="2:143" ht="11.25" customHeight="1" x14ac:dyDescent="0.15">
      <c r="B15" s="638" t="s">
        <v>262</v>
      </c>
      <c r="C15" s="639"/>
      <c r="D15" s="639"/>
      <c r="E15" s="639"/>
      <c r="F15" s="639"/>
      <c r="G15" s="639"/>
      <c r="H15" s="639"/>
      <c r="I15" s="639"/>
      <c r="J15" s="639"/>
      <c r="K15" s="639"/>
      <c r="L15" s="639"/>
      <c r="M15" s="639"/>
      <c r="N15" s="639"/>
      <c r="O15" s="639"/>
      <c r="P15" s="639"/>
      <c r="Q15" s="640"/>
      <c r="R15" s="641">
        <v>6237</v>
      </c>
      <c r="S15" s="642"/>
      <c r="T15" s="642"/>
      <c r="U15" s="642"/>
      <c r="V15" s="642"/>
      <c r="W15" s="642"/>
      <c r="X15" s="642"/>
      <c r="Y15" s="643"/>
      <c r="Z15" s="644">
        <v>0.2</v>
      </c>
      <c r="AA15" s="644"/>
      <c r="AB15" s="644"/>
      <c r="AC15" s="644"/>
      <c r="AD15" s="645">
        <v>6237</v>
      </c>
      <c r="AE15" s="645"/>
      <c r="AF15" s="645"/>
      <c r="AG15" s="645"/>
      <c r="AH15" s="645"/>
      <c r="AI15" s="645"/>
      <c r="AJ15" s="645"/>
      <c r="AK15" s="645"/>
      <c r="AL15" s="646">
        <v>0.5</v>
      </c>
      <c r="AM15" s="647"/>
      <c r="AN15" s="647"/>
      <c r="AO15" s="648"/>
      <c r="AP15" s="638" t="s">
        <v>263</v>
      </c>
      <c r="AQ15" s="639"/>
      <c r="AR15" s="639"/>
      <c r="AS15" s="639"/>
      <c r="AT15" s="639"/>
      <c r="AU15" s="639"/>
      <c r="AV15" s="639"/>
      <c r="AW15" s="639"/>
      <c r="AX15" s="639"/>
      <c r="AY15" s="639"/>
      <c r="AZ15" s="639"/>
      <c r="BA15" s="639"/>
      <c r="BB15" s="639"/>
      <c r="BC15" s="639"/>
      <c r="BD15" s="639"/>
      <c r="BE15" s="639"/>
      <c r="BF15" s="640"/>
      <c r="BG15" s="641">
        <v>6651</v>
      </c>
      <c r="BH15" s="642"/>
      <c r="BI15" s="642"/>
      <c r="BJ15" s="642"/>
      <c r="BK15" s="642"/>
      <c r="BL15" s="642"/>
      <c r="BM15" s="642"/>
      <c r="BN15" s="643"/>
      <c r="BO15" s="644">
        <v>6.3</v>
      </c>
      <c r="BP15" s="644"/>
      <c r="BQ15" s="644"/>
      <c r="BR15" s="644"/>
      <c r="BS15" s="650" t="s">
        <v>132</v>
      </c>
      <c r="BT15" s="642"/>
      <c r="BU15" s="642"/>
      <c r="BV15" s="642"/>
      <c r="BW15" s="642"/>
      <c r="BX15" s="642"/>
      <c r="BY15" s="642"/>
      <c r="BZ15" s="642"/>
      <c r="CA15" s="642"/>
      <c r="CB15" s="651"/>
      <c r="CD15" s="656" t="s">
        <v>264</v>
      </c>
      <c r="CE15" s="657"/>
      <c r="CF15" s="657"/>
      <c r="CG15" s="657"/>
      <c r="CH15" s="657"/>
      <c r="CI15" s="657"/>
      <c r="CJ15" s="657"/>
      <c r="CK15" s="657"/>
      <c r="CL15" s="657"/>
      <c r="CM15" s="657"/>
      <c r="CN15" s="657"/>
      <c r="CO15" s="657"/>
      <c r="CP15" s="657"/>
      <c r="CQ15" s="658"/>
      <c r="CR15" s="641">
        <v>161385</v>
      </c>
      <c r="CS15" s="642"/>
      <c r="CT15" s="642"/>
      <c r="CU15" s="642"/>
      <c r="CV15" s="642"/>
      <c r="CW15" s="642"/>
      <c r="CX15" s="642"/>
      <c r="CY15" s="643"/>
      <c r="CZ15" s="644">
        <v>5.2</v>
      </c>
      <c r="DA15" s="644"/>
      <c r="DB15" s="644"/>
      <c r="DC15" s="644"/>
      <c r="DD15" s="650" t="s">
        <v>236</v>
      </c>
      <c r="DE15" s="642"/>
      <c r="DF15" s="642"/>
      <c r="DG15" s="642"/>
      <c r="DH15" s="642"/>
      <c r="DI15" s="642"/>
      <c r="DJ15" s="642"/>
      <c r="DK15" s="642"/>
      <c r="DL15" s="642"/>
      <c r="DM15" s="642"/>
      <c r="DN15" s="642"/>
      <c r="DO15" s="642"/>
      <c r="DP15" s="643"/>
      <c r="DQ15" s="650">
        <v>134621</v>
      </c>
      <c r="DR15" s="642"/>
      <c r="DS15" s="642"/>
      <c r="DT15" s="642"/>
      <c r="DU15" s="642"/>
      <c r="DV15" s="642"/>
      <c r="DW15" s="642"/>
      <c r="DX15" s="642"/>
      <c r="DY15" s="642"/>
      <c r="DZ15" s="642"/>
      <c r="EA15" s="642"/>
      <c r="EB15" s="642"/>
      <c r="EC15" s="651"/>
    </row>
    <row r="16" spans="2:143" ht="11.25" customHeight="1" x14ac:dyDescent="0.15">
      <c r="B16" s="638" t="s">
        <v>265</v>
      </c>
      <c r="C16" s="639"/>
      <c r="D16" s="639"/>
      <c r="E16" s="639"/>
      <c r="F16" s="639"/>
      <c r="G16" s="639"/>
      <c r="H16" s="639"/>
      <c r="I16" s="639"/>
      <c r="J16" s="639"/>
      <c r="K16" s="639"/>
      <c r="L16" s="639"/>
      <c r="M16" s="639"/>
      <c r="N16" s="639"/>
      <c r="O16" s="639"/>
      <c r="P16" s="639"/>
      <c r="Q16" s="640"/>
      <c r="R16" s="641" t="s">
        <v>236</v>
      </c>
      <c r="S16" s="642"/>
      <c r="T16" s="642"/>
      <c r="U16" s="642"/>
      <c r="V16" s="642"/>
      <c r="W16" s="642"/>
      <c r="X16" s="642"/>
      <c r="Y16" s="643"/>
      <c r="Z16" s="644" t="s">
        <v>236</v>
      </c>
      <c r="AA16" s="644"/>
      <c r="AB16" s="644"/>
      <c r="AC16" s="644"/>
      <c r="AD16" s="645" t="s">
        <v>236</v>
      </c>
      <c r="AE16" s="645"/>
      <c r="AF16" s="645"/>
      <c r="AG16" s="645"/>
      <c r="AH16" s="645"/>
      <c r="AI16" s="645"/>
      <c r="AJ16" s="645"/>
      <c r="AK16" s="645"/>
      <c r="AL16" s="646" t="s">
        <v>236</v>
      </c>
      <c r="AM16" s="647"/>
      <c r="AN16" s="647"/>
      <c r="AO16" s="648"/>
      <c r="AP16" s="638" t="s">
        <v>266</v>
      </c>
      <c r="AQ16" s="639"/>
      <c r="AR16" s="639"/>
      <c r="AS16" s="639"/>
      <c r="AT16" s="639"/>
      <c r="AU16" s="639"/>
      <c r="AV16" s="639"/>
      <c r="AW16" s="639"/>
      <c r="AX16" s="639"/>
      <c r="AY16" s="639"/>
      <c r="AZ16" s="639"/>
      <c r="BA16" s="639"/>
      <c r="BB16" s="639"/>
      <c r="BC16" s="639"/>
      <c r="BD16" s="639"/>
      <c r="BE16" s="639"/>
      <c r="BF16" s="640"/>
      <c r="BG16" s="641" t="s">
        <v>236</v>
      </c>
      <c r="BH16" s="642"/>
      <c r="BI16" s="642"/>
      <c r="BJ16" s="642"/>
      <c r="BK16" s="642"/>
      <c r="BL16" s="642"/>
      <c r="BM16" s="642"/>
      <c r="BN16" s="643"/>
      <c r="BO16" s="644" t="s">
        <v>132</v>
      </c>
      <c r="BP16" s="644"/>
      <c r="BQ16" s="644"/>
      <c r="BR16" s="644"/>
      <c r="BS16" s="650" t="s">
        <v>236</v>
      </c>
      <c r="BT16" s="642"/>
      <c r="BU16" s="642"/>
      <c r="BV16" s="642"/>
      <c r="BW16" s="642"/>
      <c r="BX16" s="642"/>
      <c r="BY16" s="642"/>
      <c r="BZ16" s="642"/>
      <c r="CA16" s="642"/>
      <c r="CB16" s="651"/>
      <c r="CD16" s="656" t="s">
        <v>267</v>
      </c>
      <c r="CE16" s="657"/>
      <c r="CF16" s="657"/>
      <c r="CG16" s="657"/>
      <c r="CH16" s="657"/>
      <c r="CI16" s="657"/>
      <c r="CJ16" s="657"/>
      <c r="CK16" s="657"/>
      <c r="CL16" s="657"/>
      <c r="CM16" s="657"/>
      <c r="CN16" s="657"/>
      <c r="CO16" s="657"/>
      <c r="CP16" s="657"/>
      <c r="CQ16" s="658"/>
      <c r="CR16" s="641" t="s">
        <v>132</v>
      </c>
      <c r="CS16" s="642"/>
      <c r="CT16" s="642"/>
      <c r="CU16" s="642"/>
      <c r="CV16" s="642"/>
      <c r="CW16" s="642"/>
      <c r="CX16" s="642"/>
      <c r="CY16" s="643"/>
      <c r="CZ16" s="644" t="s">
        <v>236</v>
      </c>
      <c r="DA16" s="644"/>
      <c r="DB16" s="644"/>
      <c r="DC16" s="644"/>
      <c r="DD16" s="650" t="s">
        <v>236</v>
      </c>
      <c r="DE16" s="642"/>
      <c r="DF16" s="642"/>
      <c r="DG16" s="642"/>
      <c r="DH16" s="642"/>
      <c r="DI16" s="642"/>
      <c r="DJ16" s="642"/>
      <c r="DK16" s="642"/>
      <c r="DL16" s="642"/>
      <c r="DM16" s="642"/>
      <c r="DN16" s="642"/>
      <c r="DO16" s="642"/>
      <c r="DP16" s="643"/>
      <c r="DQ16" s="650" t="s">
        <v>236</v>
      </c>
      <c r="DR16" s="642"/>
      <c r="DS16" s="642"/>
      <c r="DT16" s="642"/>
      <c r="DU16" s="642"/>
      <c r="DV16" s="642"/>
      <c r="DW16" s="642"/>
      <c r="DX16" s="642"/>
      <c r="DY16" s="642"/>
      <c r="DZ16" s="642"/>
      <c r="EA16" s="642"/>
      <c r="EB16" s="642"/>
      <c r="EC16" s="651"/>
    </row>
    <row r="17" spans="2:133" ht="11.25" customHeight="1" x14ac:dyDescent="0.15">
      <c r="B17" s="638" t="s">
        <v>268</v>
      </c>
      <c r="C17" s="639"/>
      <c r="D17" s="639"/>
      <c r="E17" s="639"/>
      <c r="F17" s="639"/>
      <c r="G17" s="639"/>
      <c r="H17" s="639"/>
      <c r="I17" s="639"/>
      <c r="J17" s="639"/>
      <c r="K17" s="639"/>
      <c r="L17" s="639"/>
      <c r="M17" s="639"/>
      <c r="N17" s="639"/>
      <c r="O17" s="639"/>
      <c r="P17" s="639"/>
      <c r="Q17" s="640"/>
      <c r="R17" s="641">
        <v>507</v>
      </c>
      <c r="S17" s="642"/>
      <c r="T17" s="642"/>
      <c r="U17" s="642"/>
      <c r="V17" s="642"/>
      <c r="W17" s="642"/>
      <c r="X17" s="642"/>
      <c r="Y17" s="643"/>
      <c r="Z17" s="644">
        <v>0</v>
      </c>
      <c r="AA17" s="644"/>
      <c r="AB17" s="644"/>
      <c r="AC17" s="644"/>
      <c r="AD17" s="645">
        <v>507</v>
      </c>
      <c r="AE17" s="645"/>
      <c r="AF17" s="645"/>
      <c r="AG17" s="645"/>
      <c r="AH17" s="645"/>
      <c r="AI17" s="645"/>
      <c r="AJ17" s="645"/>
      <c r="AK17" s="645"/>
      <c r="AL17" s="646">
        <v>0</v>
      </c>
      <c r="AM17" s="647"/>
      <c r="AN17" s="647"/>
      <c r="AO17" s="648"/>
      <c r="AP17" s="638" t="s">
        <v>269</v>
      </c>
      <c r="AQ17" s="639"/>
      <c r="AR17" s="639"/>
      <c r="AS17" s="639"/>
      <c r="AT17" s="639"/>
      <c r="AU17" s="639"/>
      <c r="AV17" s="639"/>
      <c r="AW17" s="639"/>
      <c r="AX17" s="639"/>
      <c r="AY17" s="639"/>
      <c r="AZ17" s="639"/>
      <c r="BA17" s="639"/>
      <c r="BB17" s="639"/>
      <c r="BC17" s="639"/>
      <c r="BD17" s="639"/>
      <c r="BE17" s="639"/>
      <c r="BF17" s="640"/>
      <c r="BG17" s="641" t="s">
        <v>236</v>
      </c>
      <c r="BH17" s="642"/>
      <c r="BI17" s="642"/>
      <c r="BJ17" s="642"/>
      <c r="BK17" s="642"/>
      <c r="BL17" s="642"/>
      <c r="BM17" s="642"/>
      <c r="BN17" s="643"/>
      <c r="BO17" s="644" t="s">
        <v>236</v>
      </c>
      <c r="BP17" s="644"/>
      <c r="BQ17" s="644"/>
      <c r="BR17" s="644"/>
      <c r="BS17" s="650" t="s">
        <v>236</v>
      </c>
      <c r="BT17" s="642"/>
      <c r="BU17" s="642"/>
      <c r="BV17" s="642"/>
      <c r="BW17" s="642"/>
      <c r="BX17" s="642"/>
      <c r="BY17" s="642"/>
      <c r="BZ17" s="642"/>
      <c r="CA17" s="642"/>
      <c r="CB17" s="651"/>
      <c r="CD17" s="656" t="s">
        <v>270</v>
      </c>
      <c r="CE17" s="657"/>
      <c r="CF17" s="657"/>
      <c r="CG17" s="657"/>
      <c r="CH17" s="657"/>
      <c r="CI17" s="657"/>
      <c r="CJ17" s="657"/>
      <c r="CK17" s="657"/>
      <c r="CL17" s="657"/>
      <c r="CM17" s="657"/>
      <c r="CN17" s="657"/>
      <c r="CO17" s="657"/>
      <c r="CP17" s="657"/>
      <c r="CQ17" s="658"/>
      <c r="CR17" s="641">
        <v>494456</v>
      </c>
      <c r="CS17" s="642"/>
      <c r="CT17" s="642"/>
      <c r="CU17" s="642"/>
      <c r="CV17" s="642"/>
      <c r="CW17" s="642"/>
      <c r="CX17" s="642"/>
      <c r="CY17" s="643"/>
      <c r="CZ17" s="644">
        <v>15.9</v>
      </c>
      <c r="DA17" s="644"/>
      <c r="DB17" s="644"/>
      <c r="DC17" s="644"/>
      <c r="DD17" s="650" t="s">
        <v>132</v>
      </c>
      <c r="DE17" s="642"/>
      <c r="DF17" s="642"/>
      <c r="DG17" s="642"/>
      <c r="DH17" s="642"/>
      <c r="DI17" s="642"/>
      <c r="DJ17" s="642"/>
      <c r="DK17" s="642"/>
      <c r="DL17" s="642"/>
      <c r="DM17" s="642"/>
      <c r="DN17" s="642"/>
      <c r="DO17" s="642"/>
      <c r="DP17" s="643"/>
      <c r="DQ17" s="650">
        <v>445747</v>
      </c>
      <c r="DR17" s="642"/>
      <c r="DS17" s="642"/>
      <c r="DT17" s="642"/>
      <c r="DU17" s="642"/>
      <c r="DV17" s="642"/>
      <c r="DW17" s="642"/>
      <c r="DX17" s="642"/>
      <c r="DY17" s="642"/>
      <c r="DZ17" s="642"/>
      <c r="EA17" s="642"/>
      <c r="EB17" s="642"/>
      <c r="EC17" s="651"/>
    </row>
    <row r="18" spans="2:133" ht="11.25" customHeight="1" x14ac:dyDescent="0.15">
      <c r="B18" s="638" t="s">
        <v>271</v>
      </c>
      <c r="C18" s="639"/>
      <c r="D18" s="639"/>
      <c r="E18" s="639"/>
      <c r="F18" s="639"/>
      <c r="G18" s="639"/>
      <c r="H18" s="639"/>
      <c r="I18" s="639"/>
      <c r="J18" s="639"/>
      <c r="K18" s="639"/>
      <c r="L18" s="639"/>
      <c r="M18" s="639"/>
      <c r="N18" s="639"/>
      <c r="O18" s="639"/>
      <c r="P18" s="639"/>
      <c r="Q18" s="640"/>
      <c r="R18" s="641">
        <v>1283035</v>
      </c>
      <c r="S18" s="642"/>
      <c r="T18" s="642"/>
      <c r="U18" s="642"/>
      <c r="V18" s="642"/>
      <c r="W18" s="642"/>
      <c r="X18" s="642"/>
      <c r="Y18" s="643"/>
      <c r="Z18" s="644">
        <v>40.700000000000003</v>
      </c>
      <c r="AA18" s="644"/>
      <c r="AB18" s="644"/>
      <c r="AC18" s="644"/>
      <c r="AD18" s="645">
        <v>1180438</v>
      </c>
      <c r="AE18" s="645"/>
      <c r="AF18" s="645"/>
      <c r="AG18" s="645"/>
      <c r="AH18" s="645"/>
      <c r="AI18" s="645"/>
      <c r="AJ18" s="645"/>
      <c r="AK18" s="645"/>
      <c r="AL18" s="646">
        <v>87.5</v>
      </c>
      <c r="AM18" s="647"/>
      <c r="AN18" s="647"/>
      <c r="AO18" s="648"/>
      <c r="AP18" s="638" t="s">
        <v>272</v>
      </c>
      <c r="AQ18" s="639"/>
      <c r="AR18" s="639"/>
      <c r="AS18" s="639"/>
      <c r="AT18" s="639"/>
      <c r="AU18" s="639"/>
      <c r="AV18" s="639"/>
      <c r="AW18" s="639"/>
      <c r="AX18" s="639"/>
      <c r="AY18" s="639"/>
      <c r="AZ18" s="639"/>
      <c r="BA18" s="639"/>
      <c r="BB18" s="639"/>
      <c r="BC18" s="639"/>
      <c r="BD18" s="639"/>
      <c r="BE18" s="639"/>
      <c r="BF18" s="640"/>
      <c r="BG18" s="641" t="s">
        <v>236</v>
      </c>
      <c r="BH18" s="642"/>
      <c r="BI18" s="642"/>
      <c r="BJ18" s="642"/>
      <c r="BK18" s="642"/>
      <c r="BL18" s="642"/>
      <c r="BM18" s="642"/>
      <c r="BN18" s="643"/>
      <c r="BO18" s="644" t="s">
        <v>236</v>
      </c>
      <c r="BP18" s="644"/>
      <c r="BQ18" s="644"/>
      <c r="BR18" s="644"/>
      <c r="BS18" s="650" t="s">
        <v>140</v>
      </c>
      <c r="BT18" s="642"/>
      <c r="BU18" s="642"/>
      <c r="BV18" s="642"/>
      <c r="BW18" s="642"/>
      <c r="BX18" s="642"/>
      <c r="BY18" s="642"/>
      <c r="BZ18" s="642"/>
      <c r="CA18" s="642"/>
      <c r="CB18" s="651"/>
      <c r="CD18" s="656" t="s">
        <v>273</v>
      </c>
      <c r="CE18" s="657"/>
      <c r="CF18" s="657"/>
      <c r="CG18" s="657"/>
      <c r="CH18" s="657"/>
      <c r="CI18" s="657"/>
      <c r="CJ18" s="657"/>
      <c r="CK18" s="657"/>
      <c r="CL18" s="657"/>
      <c r="CM18" s="657"/>
      <c r="CN18" s="657"/>
      <c r="CO18" s="657"/>
      <c r="CP18" s="657"/>
      <c r="CQ18" s="658"/>
      <c r="CR18" s="641" t="s">
        <v>140</v>
      </c>
      <c r="CS18" s="642"/>
      <c r="CT18" s="642"/>
      <c r="CU18" s="642"/>
      <c r="CV18" s="642"/>
      <c r="CW18" s="642"/>
      <c r="CX18" s="642"/>
      <c r="CY18" s="643"/>
      <c r="CZ18" s="644" t="s">
        <v>132</v>
      </c>
      <c r="DA18" s="644"/>
      <c r="DB18" s="644"/>
      <c r="DC18" s="644"/>
      <c r="DD18" s="650" t="s">
        <v>236</v>
      </c>
      <c r="DE18" s="642"/>
      <c r="DF18" s="642"/>
      <c r="DG18" s="642"/>
      <c r="DH18" s="642"/>
      <c r="DI18" s="642"/>
      <c r="DJ18" s="642"/>
      <c r="DK18" s="642"/>
      <c r="DL18" s="642"/>
      <c r="DM18" s="642"/>
      <c r="DN18" s="642"/>
      <c r="DO18" s="642"/>
      <c r="DP18" s="643"/>
      <c r="DQ18" s="650" t="s">
        <v>236</v>
      </c>
      <c r="DR18" s="642"/>
      <c r="DS18" s="642"/>
      <c r="DT18" s="642"/>
      <c r="DU18" s="642"/>
      <c r="DV18" s="642"/>
      <c r="DW18" s="642"/>
      <c r="DX18" s="642"/>
      <c r="DY18" s="642"/>
      <c r="DZ18" s="642"/>
      <c r="EA18" s="642"/>
      <c r="EB18" s="642"/>
      <c r="EC18" s="651"/>
    </row>
    <row r="19" spans="2:133" ht="11.25" customHeight="1" x14ac:dyDescent="0.15">
      <c r="B19" s="638" t="s">
        <v>274</v>
      </c>
      <c r="C19" s="639"/>
      <c r="D19" s="639"/>
      <c r="E19" s="639"/>
      <c r="F19" s="639"/>
      <c r="G19" s="639"/>
      <c r="H19" s="639"/>
      <c r="I19" s="639"/>
      <c r="J19" s="639"/>
      <c r="K19" s="639"/>
      <c r="L19" s="639"/>
      <c r="M19" s="639"/>
      <c r="N19" s="639"/>
      <c r="O19" s="639"/>
      <c r="P19" s="639"/>
      <c r="Q19" s="640"/>
      <c r="R19" s="641">
        <v>1180438</v>
      </c>
      <c r="S19" s="642"/>
      <c r="T19" s="642"/>
      <c r="U19" s="642"/>
      <c r="V19" s="642"/>
      <c r="W19" s="642"/>
      <c r="X19" s="642"/>
      <c r="Y19" s="643"/>
      <c r="Z19" s="644">
        <v>37.5</v>
      </c>
      <c r="AA19" s="644"/>
      <c r="AB19" s="644"/>
      <c r="AC19" s="644"/>
      <c r="AD19" s="645">
        <v>1180438</v>
      </c>
      <c r="AE19" s="645"/>
      <c r="AF19" s="645"/>
      <c r="AG19" s="645"/>
      <c r="AH19" s="645"/>
      <c r="AI19" s="645"/>
      <c r="AJ19" s="645"/>
      <c r="AK19" s="645"/>
      <c r="AL19" s="646">
        <v>87.5</v>
      </c>
      <c r="AM19" s="647"/>
      <c r="AN19" s="647"/>
      <c r="AO19" s="648"/>
      <c r="AP19" s="638" t="s">
        <v>275</v>
      </c>
      <c r="AQ19" s="639"/>
      <c r="AR19" s="639"/>
      <c r="AS19" s="639"/>
      <c r="AT19" s="639"/>
      <c r="AU19" s="639"/>
      <c r="AV19" s="639"/>
      <c r="AW19" s="639"/>
      <c r="AX19" s="639"/>
      <c r="AY19" s="639"/>
      <c r="AZ19" s="639"/>
      <c r="BA19" s="639"/>
      <c r="BB19" s="639"/>
      <c r="BC19" s="639"/>
      <c r="BD19" s="639"/>
      <c r="BE19" s="639"/>
      <c r="BF19" s="640"/>
      <c r="BG19" s="641" t="s">
        <v>132</v>
      </c>
      <c r="BH19" s="642"/>
      <c r="BI19" s="642"/>
      <c r="BJ19" s="642"/>
      <c r="BK19" s="642"/>
      <c r="BL19" s="642"/>
      <c r="BM19" s="642"/>
      <c r="BN19" s="643"/>
      <c r="BO19" s="644" t="s">
        <v>236</v>
      </c>
      <c r="BP19" s="644"/>
      <c r="BQ19" s="644"/>
      <c r="BR19" s="644"/>
      <c r="BS19" s="650" t="s">
        <v>236</v>
      </c>
      <c r="BT19" s="642"/>
      <c r="BU19" s="642"/>
      <c r="BV19" s="642"/>
      <c r="BW19" s="642"/>
      <c r="BX19" s="642"/>
      <c r="BY19" s="642"/>
      <c r="BZ19" s="642"/>
      <c r="CA19" s="642"/>
      <c r="CB19" s="651"/>
      <c r="CD19" s="656" t="s">
        <v>276</v>
      </c>
      <c r="CE19" s="657"/>
      <c r="CF19" s="657"/>
      <c r="CG19" s="657"/>
      <c r="CH19" s="657"/>
      <c r="CI19" s="657"/>
      <c r="CJ19" s="657"/>
      <c r="CK19" s="657"/>
      <c r="CL19" s="657"/>
      <c r="CM19" s="657"/>
      <c r="CN19" s="657"/>
      <c r="CO19" s="657"/>
      <c r="CP19" s="657"/>
      <c r="CQ19" s="658"/>
      <c r="CR19" s="641">
        <v>23095</v>
      </c>
      <c r="CS19" s="642"/>
      <c r="CT19" s="642"/>
      <c r="CU19" s="642"/>
      <c r="CV19" s="642"/>
      <c r="CW19" s="642"/>
      <c r="CX19" s="642"/>
      <c r="CY19" s="643"/>
      <c r="CZ19" s="644">
        <v>0.7</v>
      </c>
      <c r="DA19" s="644"/>
      <c r="DB19" s="644"/>
      <c r="DC19" s="644"/>
      <c r="DD19" s="650" t="s">
        <v>236</v>
      </c>
      <c r="DE19" s="642"/>
      <c r="DF19" s="642"/>
      <c r="DG19" s="642"/>
      <c r="DH19" s="642"/>
      <c r="DI19" s="642"/>
      <c r="DJ19" s="642"/>
      <c r="DK19" s="642"/>
      <c r="DL19" s="642"/>
      <c r="DM19" s="642"/>
      <c r="DN19" s="642"/>
      <c r="DO19" s="642"/>
      <c r="DP19" s="643"/>
      <c r="DQ19" s="650">
        <v>23095</v>
      </c>
      <c r="DR19" s="642"/>
      <c r="DS19" s="642"/>
      <c r="DT19" s="642"/>
      <c r="DU19" s="642"/>
      <c r="DV19" s="642"/>
      <c r="DW19" s="642"/>
      <c r="DX19" s="642"/>
      <c r="DY19" s="642"/>
      <c r="DZ19" s="642"/>
      <c r="EA19" s="642"/>
      <c r="EB19" s="642"/>
      <c r="EC19" s="651"/>
    </row>
    <row r="20" spans="2:133" ht="11.25" customHeight="1" x14ac:dyDescent="0.15">
      <c r="B20" s="638" t="s">
        <v>277</v>
      </c>
      <c r="C20" s="639"/>
      <c r="D20" s="639"/>
      <c r="E20" s="639"/>
      <c r="F20" s="639"/>
      <c r="G20" s="639"/>
      <c r="H20" s="639"/>
      <c r="I20" s="639"/>
      <c r="J20" s="639"/>
      <c r="K20" s="639"/>
      <c r="L20" s="639"/>
      <c r="M20" s="639"/>
      <c r="N20" s="639"/>
      <c r="O20" s="639"/>
      <c r="P20" s="639"/>
      <c r="Q20" s="640"/>
      <c r="R20" s="641">
        <v>102597</v>
      </c>
      <c r="S20" s="642"/>
      <c r="T20" s="642"/>
      <c r="U20" s="642"/>
      <c r="V20" s="642"/>
      <c r="W20" s="642"/>
      <c r="X20" s="642"/>
      <c r="Y20" s="643"/>
      <c r="Z20" s="644">
        <v>3.3</v>
      </c>
      <c r="AA20" s="644"/>
      <c r="AB20" s="644"/>
      <c r="AC20" s="644"/>
      <c r="AD20" s="645" t="s">
        <v>132</v>
      </c>
      <c r="AE20" s="645"/>
      <c r="AF20" s="645"/>
      <c r="AG20" s="645"/>
      <c r="AH20" s="645"/>
      <c r="AI20" s="645"/>
      <c r="AJ20" s="645"/>
      <c r="AK20" s="645"/>
      <c r="AL20" s="646" t="s">
        <v>140</v>
      </c>
      <c r="AM20" s="647"/>
      <c r="AN20" s="647"/>
      <c r="AO20" s="648"/>
      <c r="AP20" s="638" t="s">
        <v>278</v>
      </c>
      <c r="AQ20" s="639"/>
      <c r="AR20" s="639"/>
      <c r="AS20" s="639"/>
      <c r="AT20" s="639"/>
      <c r="AU20" s="639"/>
      <c r="AV20" s="639"/>
      <c r="AW20" s="639"/>
      <c r="AX20" s="639"/>
      <c r="AY20" s="639"/>
      <c r="AZ20" s="639"/>
      <c r="BA20" s="639"/>
      <c r="BB20" s="639"/>
      <c r="BC20" s="639"/>
      <c r="BD20" s="639"/>
      <c r="BE20" s="639"/>
      <c r="BF20" s="640"/>
      <c r="BG20" s="641" t="s">
        <v>236</v>
      </c>
      <c r="BH20" s="642"/>
      <c r="BI20" s="642"/>
      <c r="BJ20" s="642"/>
      <c r="BK20" s="642"/>
      <c r="BL20" s="642"/>
      <c r="BM20" s="642"/>
      <c r="BN20" s="643"/>
      <c r="BO20" s="644" t="s">
        <v>132</v>
      </c>
      <c r="BP20" s="644"/>
      <c r="BQ20" s="644"/>
      <c r="BR20" s="644"/>
      <c r="BS20" s="650" t="s">
        <v>236</v>
      </c>
      <c r="BT20" s="642"/>
      <c r="BU20" s="642"/>
      <c r="BV20" s="642"/>
      <c r="BW20" s="642"/>
      <c r="BX20" s="642"/>
      <c r="BY20" s="642"/>
      <c r="BZ20" s="642"/>
      <c r="CA20" s="642"/>
      <c r="CB20" s="651"/>
      <c r="CD20" s="656" t="s">
        <v>279</v>
      </c>
      <c r="CE20" s="657"/>
      <c r="CF20" s="657"/>
      <c r="CG20" s="657"/>
      <c r="CH20" s="657"/>
      <c r="CI20" s="657"/>
      <c r="CJ20" s="657"/>
      <c r="CK20" s="657"/>
      <c r="CL20" s="657"/>
      <c r="CM20" s="657"/>
      <c r="CN20" s="657"/>
      <c r="CO20" s="657"/>
      <c r="CP20" s="657"/>
      <c r="CQ20" s="658"/>
      <c r="CR20" s="641">
        <v>3113154</v>
      </c>
      <c r="CS20" s="642"/>
      <c r="CT20" s="642"/>
      <c r="CU20" s="642"/>
      <c r="CV20" s="642"/>
      <c r="CW20" s="642"/>
      <c r="CX20" s="642"/>
      <c r="CY20" s="643"/>
      <c r="CZ20" s="644">
        <v>100</v>
      </c>
      <c r="DA20" s="644"/>
      <c r="DB20" s="644"/>
      <c r="DC20" s="644"/>
      <c r="DD20" s="650">
        <v>1004672</v>
      </c>
      <c r="DE20" s="642"/>
      <c r="DF20" s="642"/>
      <c r="DG20" s="642"/>
      <c r="DH20" s="642"/>
      <c r="DI20" s="642"/>
      <c r="DJ20" s="642"/>
      <c r="DK20" s="642"/>
      <c r="DL20" s="642"/>
      <c r="DM20" s="642"/>
      <c r="DN20" s="642"/>
      <c r="DO20" s="642"/>
      <c r="DP20" s="643"/>
      <c r="DQ20" s="650">
        <v>1809673</v>
      </c>
      <c r="DR20" s="642"/>
      <c r="DS20" s="642"/>
      <c r="DT20" s="642"/>
      <c r="DU20" s="642"/>
      <c r="DV20" s="642"/>
      <c r="DW20" s="642"/>
      <c r="DX20" s="642"/>
      <c r="DY20" s="642"/>
      <c r="DZ20" s="642"/>
      <c r="EA20" s="642"/>
      <c r="EB20" s="642"/>
      <c r="EC20" s="651"/>
    </row>
    <row r="21" spans="2:133" ht="11.25" customHeight="1" x14ac:dyDescent="0.15">
      <c r="B21" s="638" t="s">
        <v>280</v>
      </c>
      <c r="C21" s="639"/>
      <c r="D21" s="639"/>
      <c r="E21" s="639"/>
      <c r="F21" s="639"/>
      <c r="G21" s="639"/>
      <c r="H21" s="639"/>
      <c r="I21" s="639"/>
      <c r="J21" s="639"/>
      <c r="K21" s="639"/>
      <c r="L21" s="639"/>
      <c r="M21" s="639"/>
      <c r="N21" s="639"/>
      <c r="O21" s="639"/>
      <c r="P21" s="639"/>
      <c r="Q21" s="640"/>
      <c r="R21" s="641" t="s">
        <v>236</v>
      </c>
      <c r="S21" s="642"/>
      <c r="T21" s="642"/>
      <c r="U21" s="642"/>
      <c r="V21" s="642"/>
      <c r="W21" s="642"/>
      <c r="X21" s="642"/>
      <c r="Y21" s="643"/>
      <c r="Z21" s="644" t="s">
        <v>140</v>
      </c>
      <c r="AA21" s="644"/>
      <c r="AB21" s="644"/>
      <c r="AC21" s="644"/>
      <c r="AD21" s="645" t="s">
        <v>236</v>
      </c>
      <c r="AE21" s="645"/>
      <c r="AF21" s="645"/>
      <c r="AG21" s="645"/>
      <c r="AH21" s="645"/>
      <c r="AI21" s="645"/>
      <c r="AJ21" s="645"/>
      <c r="AK21" s="645"/>
      <c r="AL21" s="646" t="s">
        <v>236</v>
      </c>
      <c r="AM21" s="647"/>
      <c r="AN21" s="647"/>
      <c r="AO21" s="648"/>
      <c r="AP21" s="659" t="s">
        <v>281</v>
      </c>
      <c r="AQ21" s="660"/>
      <c r="AR21" s="660"/>
      <c r="AS21" s="660"/>
      <c r="AT21" s="660"/>
      <c r="AU21" s="660"/>
      <c r="AV21" s="660"/>
      <c r="AW21" s="660"/>
      <c r="AX21" s="660"/>
      <c r="AY21" s="660"/>
      <c r="AZ21" s="660"/>
      <c r="BA21" s="660"/>
      <c r="BB21" s="660"/>
      <c r="BC21" s="660"/>
      <c r="BD21" s="660"/>
      <c r="BE21" s="660"/>
      <c r="BF21" s="661"/>
      <c r="BG21" s="641" t="s">
        <v>236</v>
      </c>
      <c r="BH21" s="642"/>
      <c r="BI21" s="642"/>
      <c r="BJ21" s="642"/>
      <c r="BK21" s="642"/>
      <c r="BL21" s="642"/>
      <c r="BM21" s="642"/>
      <c r="BN21" s="643"/>
      <c r="BO21" s="644" t="s">
        <v>236</v>
      </c>
      <c r="BP21" s="644"/>
      <c r="BQ21" s="644"/>
      <c r="BR21" s="644"/>
      <c r="BS21" s="650" t="s">
        <v>236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282</v>
      </c>
      <c r="C22" s="639"/>
      <c r="D22" s="639"/>
      <c r="E22" s="639"/>
      <c r="F22" s="639"/>
      <c r="G22" s="639"/>
      <c r="H22" s="639"/>
      <c r="I22" s="639"/>
      <c r="J22" s="639"/>
      <c r="K22" s="639"/>
      <c r="L22" s="639"/>
      <c r="M22" s="639"/>
      <c r="N22" s="639"/>
      <c r="O22" s="639"/>
      <c r="P22" s="639"/>
      <c r="Q22" s="640"/>
      <c r="R22" s="641">
        <v>1446273</v>
      </c>
      <c r="S22" s="642"/>
      <c r="T22" s="642"/>
      <c r="U22" s="642"/>
      <c r="V22" s="642"/>
      <c r="W22" s="642"/>
      <c r="X22" s="642"/>
      <c r="Y22" s="643"/>
      <c r="Z22" s="644">
        <v>45.9</v>
      </c>
      <c r="AA22" s="644"/>
      <c r="AB22" s="644"/>
      <c r="AC22" s="644"/>
      <c r="AD22" s="645">
        <v>1343676</v>
      </c>
      <c r="AE22" s="645"/>
      <c r="AF22" s="645"/>
      <c r="AG22" s="645"/>
      <c r="AH22" s="645"/>
      <c r="AI22" s="645"/>
      <c r="AJ22" s="645"/>
      <c r="AK22" s="645"/>
      <c r="AL22" s="646">
        <v>99.6</v>
      </c>
      <c r="AM22" s="647"/>
      <c r="AN22" s="647"/>
      <c r="AO22" s="648"/>
      <c r="AP22" s="659" t="s">
        <v>283</v>
      </c>
      <c r="AQ22" s="660"/>
      <c r="AR22" s="660"/>
      <c r="AS22" s="660"/>
      <c r="AT22" s="660"/>
      <c r="AU22" s="660"/>
      <c r="AV22" s="660"/>
      <c r="AW22" s="660"/>
      <c r="AX22" s="660"/>
      <c r="AY22" s="660"/>
      <c r="AZ22" s="660"/>
      <c r="BA22" s="660"/>
      <c r="BB22" s="660"/>
      <c r="BC22" s="660"/>
      <c r="BD22" s="660"/>
      <c r="BE22" s="660"/>
      <c r="BF22" s="661"/>
      <c r="BG22" s="641" t="s">
        <v>236</v>
      </c>
      <c r="BH22" s="642"/>
      <c r="BI22" s="642"/>
      <c r="BJ22" s="642"/>
      <c r="BK22" s="642"/>
      <c r="BL22" s="642"/>
      <c r="BM22" s="642"/>
      <c r="BN22" s="643"/>
      <c r="BO22" s="644" t="s">
        <v>132</v>
      </c>
      <c r="BP22" s="644"/>
      <c r="BQ22" s="644"/>
      <c r="BR22" s="644"/>
      <c r="BS22" s="650" t="s">
        <v>236</v>
      </c>
      <c r="BT22" s="642"/>
      <c r="BU22" s="642"/>
      <c r="BV22" s="642"/>
      <c r="BW22" s="642"/>
      <c r="BX22" s="642"/>
      <c r="BY22" s="642"/>
      <c r="BZ22" s="642"/>
      <c r="CA22" s="642"/>
      <c r="CB22" s="651"/>
      <c r="CD22" s="623" t="s">
        <v>284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285</v>
      </c>
      <c r="C23" s="639"/>
      <c r="D23" s="639"/>
      <c r="E23" s="639"/>
      <c r="F23" s="639"/>
      <c r="G23" s="639"/>
      <c r="H23" s="639"/>
      <c r="I23" s="639"/>
      <c r="J23" s="639"/>
      <c r="K23" s="639"/>
      <c r="L23" s="639"/>
      <c r="M23" s="639"/>
      <c r="N23" s="639"/>
      <c r="O23" s="639"/>
      <c r="P23" s="639"/>
      <c r="Q23" s="640"/>
      <c r="R23" s="641" t="s">
        <v>236</v>
      </c>
      <c r="S23" s="642"/>
      <c r="T23" s="642"/>
      <c r="U23" s="642"/>
      <c r="V23" s="642"/>
      <c r="W23" s="642"/>
      <c r="X23" s="642"/>
      <c r="Y23" s="643"/>
      <c r="Z23" s="644" t="s">
        <v>236</v>
      </c>
      <c r="AA23" s="644"/>
      <c r="AB23" s="644"/>
      <c r="AC23" s="644"/>
      <c r="AD23" s="645" t="s">
        <v>242</v>
      </c>
      <c r="AE23" s="645"/>
      <c r="AF23" s="645"/>
      <c r="AG23" s="645"/>
      <c r="AH23" s="645"/>
      <c r="AI23" s="645"/>
      <c r="AJ23" s="645"/>
      <c r="AK23" s="645"/>
      <c r="AL23" s="646" t="s">
        <v>132</v>
      </c>
      <c r="AM23" s="647"/>
      <c r="AN23" s="647"/>
      <c r="AO23" s="648"/>
      <c r="AP23" s="659" t="s">
        <v>286</v>
      </c>
      <c r="AQ23" s="660"/>
      <c r="AR23" s="660"/>
      <c r="AS23" s="660"/>
      <c r="AT23" s="660"/>
      <c r="AU23" s="660"/>
      <c r="AV23" s="660"/>
      <c r="AW23" s="660"/>
      <c r="AX23" s="660"/>
      <c r="AY23" s="660"/>
      <c r="AZ23" s="660"/>
      <c r="BA23" s="660"/>
      <c r="BB23" s="660"/>
      <c r="BC23" s="660"/>
      <c r="BD23" s="660"/>
      <c r="BE23" s="660"/>
      <c r="BF23" s="661"/>
      <c r="BG23" s="641" t="s">
        <v>236</v>
      </c>
      <c r="BH23" s="642"/>
      <c r="BI23" s="642"/>
      <c r="BJ23" s="642"/>
      <c r="BK23" s="642"/>
      <c r="BL23" s="642"/>
      <c r="BM23" s="642"/>
      <c r="BN23" s="643"/>
      <c r="BO23" s="644" t="s">
        <v>236</v>
      </c>
      <c r="BP23" s="644"/>
      <c r="BQ23" s="644"/>
      <c r="BR23" s="644"/>
      <c r="BS23" s="650" t="s">
        <v>132</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287</v>
      </c>
      <c r="CS23" s="624"/>
      <c r="CT23" s="624"/>
      <c r="CU23" s="624"/>
      <c r="CV23" s="624"/>
      <c r="CW23" s="624"/>
      <c r="CX23" s="624"/>
      <c r="CY23" s="625"/>
      <c r="CZ23" s="623" t="s">
        <v>288</v>
      </c>
      <c r="DA23" s="624"/>
      <c r="DB23" s="624"/>
      <c r="DC23" s="625"/>
      <c r="DD23" s="623" t="s">
        <v>289</v>
      </c>
      <c r="DE23" s="624"/>
      <c r="DF23" s="624"/>
      <c r="DG23" s="624"/>
      <c r="DH23" s="624"/>
      <c r="DI23" s="624"/>
      <c r="DJ23" s="624"/>
      <c r="DK23" s="625"/>
      <c r="DL23" s="671" t="s">
        <v>290</v>
      </c>
      <c r="DM23" s="672"/>
      <c r="DN23" s="672"/>
      <c r="DO23" s="672"/>
      <c r="DP23" s="672"/>
      <c r="DQ23" s="672"/>
      <c r="DR23" s="672"/>
      <c r="DS23" s="672"/>
      <c r="DT23" s="672"/>
      <c r="DU23" s="672"/>
      <c r="DV23" s="673"/>
      <c r="DW23" s="623" t="s">
        <v>291</v>
      </c>
      <c r="DX23" s="624"/>
      <c r="DY23" s="624"/>
      <c r="DZ23" s="624"/>
      <c r="EA23" s="624"/>
      <c r="EB23" s="624"/>
      <c r="EC23" s="625"/>
    </row>
    <row r="24" spans="2:133" ht="11.25" customHeight="1" x14ac:dyDescent="0.15">
      <c r="B24" s="638" t="s">
        <v>292</v>
      </c>
      <c r="C24" s="639"/>
      <c r="D24" s="639"/>
      <c r="E24" s="639"/>
      <c r="F24" s="639"/>
      <c r="G24" s="639"/>
      <c r="H24" s="639"/>
      <c r="I24" s="639"/>
      <c r="J24" s="639"/>
      <c r="K24" s="639"/>
      <c r="L24" s="639"/>
      <c r="M24" s="639"/>
      <c r="N24" s="639"/>
      <c r="O24" s="639"/>
      <c r="P24" s="639"/>
      <c r="Q24" s="640"/>
      <c r="R24" s="641">
        <v>9344</v>
      </c>
      <c r="S24" s="642"/>
      <c r="T24" s="642"/>
      <c r="U24" s="642"/>
      <c r="V24" s="642"/>
      <c r="W24" s="642"/>
      <c r="X24" s="642"/>
      <c r="Y24" s="643"/>
      <c r="Z24" s="644">
        <v>0.3</v>
      </c>
      <c r="AA24" s="644"/>
      <c r="AB24" s="644"/>
      <c r="AC24" s="644"/>
      <c r="AD24" s="645" t="s">
        <v>236</v>
      </c>
      <c r="AE24" s="645"/>
      <c r="AF24" s="645"/>
      <c r="AG24" s="645"/>
      <c r="AH24" s="645"/>
      <c r="AI24" s="645"/>
      <c r="AJ24" s="645"/>
      <c r="AK24" s="645"/>
      <c r="AL24" s="646" t="s">
        <v>236</v>
      </c>
      <c r="AM24" s="647"/>
      <c r="AN24" s="647"/>
      <c r="AO24" s="648"/>
      <c r="AP24" s="659" t="s">
        <v>293</v>
      </c>
      <c r="AQ24" s="660"/>
      <c r="AR24" s="660"/>
      <c r="AS24" s="660"/>
      <c r="AT24" s="660"/>
      <c r="AU24" s="660"/>
      <c r="AV24" s="660"/>
      <c r="AW24" s="660"/>
      <c r="AX24" s="660"/>
      <c r="AY24" s="660"/>
      <c r="AZ24" s="660"/>
      <c r="BA24" s="660"/>
      <c r="BB24" s="660"/>
      <c r="BC24" s="660"/>
      <c r="BD24" s="660"/>
      <c r="BE24" s="660"/>
      <c r="BF24" s="661"/>
      <c r="BG24" s="641" t="s">
        <v>132</v>
      </c>
      <c r="BH24" s="642"/>
      <c r="BI24" s="642"/>
      <c r="BJ24" s="642"/>
      <c r="BK24" s="642"/>
      <c r="BL24" s="642"/>
      <c r="BM24" s="642"/>
      <c r="BN24" s="643"/>
      <c r="BO24" s="644" t="s">
        <v>236</v>
      </c>
      <c r="BP24" s="644"/>
      <c r="BQ24" s="644"/>
      <c r="BR24" s="644"/>
      <c r="BS24" s="650" t="s">
        <v>236</v>
      </c>
      <c r="BT24" s="642"/>
      <c r="BU24" s="642"/>
      <c r="BV24" s="642"/>
      <c r="BW24" s="642"/>
      <c r="BX24" s="642"/>
      <c r="BY24" s="642"/>
      <c r="BZ24" s="642"/>
      <c r="CA24" s="642"/>
      <c r="CB24" s="651"/>
      <c r="CD24" s="652" t="s">
        <v>294</v>
      </c>
      <c r="CE24" s="653"/>
      <c r="CF24" s="653"/>
      <c r="CG24" s="653"/>
      <c r="CH24" s="653"/>
      <c r="CI24" s="653"/>
      <c r="CJ24" s="653"/>
      <c r="CK24" s="653"/>
      <c r="CL24" s="653"/>
      <c r="CM24" s="653"/>
      <c r="CN24" s="653"/>
      <c r="CO24" s="653"/>
      <c r="CP24" s="653"/>
      <c r="CQ24" s="654"/>
      <c r="CR24" s="630">
        <v>994926</v>
      </c>
      <c r="CS24" s="631"/>
      <c r="CT24" s="631"/>
      <c r="CU24" s="631"/>
      <c r="CV24" s="631"/>
      <c r="CW24" s="631"/>
      <c r="CX24" s="631"/>
      <c r="CY24" s="632"/>
      <c r="CZ24" s="635">
        <v>32</v>
      </c>
      <c r="DA24" s="636"/>
      <c r="DB24" s="636"/>
      <c r="DC24" s="655"/>
      <c r="DD24" s="678">
        <v>882745</v>
      </c>
      <c r="DE24" s="631"/>
      <c r="DF24" s="631"/>
      <c r="DG24" s="631"/>
      <c r="DH24" s="631"/>
      <c r="DI24" s="631"/>
      <c r="DJ24" s="631"/>
      <c r="DK24" s="632"/>
      <c r="DL24" s="678">
        <v>877255</v>
      </c>
      <c r="DM24" s="631"/>
      <c r="DN24" s="631"/>
      <c r="DO24" s="631"/>
      <c r="DP24" s="631"/>
      <c r="DQ24" s="631"/>
      <c r="DR24" s="631"/>
      <c r="DS24" s="631"/>
      <c r="DT24" s="631"/>
      <c r="DU24" s="631"/>
      <c r="DV24" s="632"/>
      <c r="DW24" s="635">
        <v>62.8</v>
      </c>
      <c r="DX24" s="636"/>
      <c r="DY24" s="636"/>
      <c r="DZ24" s="636"/>
      <c r="EA24" s="636"/>
      <c r="EB24" s="636"/>
      <c r="EC24" s="637"/>
    </row>
    <row r="25" spans="2:133" ht="11.25" customHeight="1" x14ac:dyDescent="0.15">
      <c r="B25" s="638" t="s">
        <v>295</v>
      </c>
      <c r="C25" s="639"/>
      <c r="D25" s="639"/>
      <c r="E25" s="639"/>
      <c r="F25" s="639"/>
      <c r="G25" s="639"/>
      <c r="H25" s="639"/>
      <c r="I25" s="639"/>
      <c r="J25" s="639"/>
      <c r="K25" s="639"/>
      <c r="L25" s="639"/>
      <c r="M25" s="639"/>
      <c r="N25" s="639"/>
      <c r="O25" s="639"/>
      <c r="P25" s="639"/>
      <c r="Q25" s="640"/>
      <c r="R25" s="641">
        <v>110915</v>
      </c>
      <c r="S25" s="642"/>
      <c r="T25" s="642"/>
      <c r="U25" s="642"/>
      <c r="V25" s="642"/>
      <c r="W25" s="642"/>
      <c r="X25" s="642"/>
      <c r="Y25" s="643"/>
      <c r="Z25" s="644">
        <v>3.5</v>
      </c>
      <c r="AA25" s="644"/>
      <c r="AB25" s="644"/>
      <c r="AC25" s="644"/>
      <c r="AD25" s="645" t="s">
        <v>236</v>
      </c>
      <c r="AE25" s="645"/>
      <c r="AF25" s="645"/>
      <c r="AG25" s="645"/>
      <c r="AH25" s="645"/>
      <c r="AI25" s="645"/>
      <c r="AJ25" s="645"/>
      <c r="AK25" s="645"/>
      <c r="AL25" s="646" t="s">
        <v>140</v>
      </c>
      <c r="AM25" s="647"/>
      <c r="AN25" s="647"/>
      <c r="AO25" s="648"/>
      <c r="AP25" s="659" t="s">
        <v>296</v>
      </c>
      <c r="AQ25" s="660"/>
      <c r="AR25" s="660"/>
      <c r="AS25" s="660"/>
      <c r="AT25" s="660"/>
      <c r="AU25" s="660"/>
      <c r="AV25" s="660"/>
      <c r="AW25" s="660"/>
      <c r="AX25" s="660"/>
      <c r="AY25" s="660"/>
      <c r="AZ25" s="660"/>
      <c r="BA25" s="660"/>
      <c r="BB25" s="660"/>
      <c r="BC25" s="660"/>
      <c r="BD25" s="660"/>
      <c r="BE25" s="660"/>
      <c r="BF25" s="661"/>
      <c r="BG25" s="641" t="s">
        <v>236</v>
      </c>
      <c r="BH25" s="642"/>
      <c r="BI25" s="642"/>
      <c r="BJ25" s="642"/>
      <c r="BK25" s="642"/>
      <c r="BL25" s="642"/>
      <c r="BM25" s="642"/>
      <c r="BN25" s="643"/>
      <c r="BO25" s="644" t="s">
        <v>140</v>
      </c>
      <c r="BP25" s="644"/>
      <c r="BQ25" s="644"/>
      <c r="BR25" s="644"/>
      <c r="BS25" s="650" t="s">
        <v>236</v>
      </c>
      <c r="BT25" s="642"/>
      <c r="BU25" s="642"/>
      <c r="BV25" s="642"/>
      <c r="BW25" s="642"/>
      <c r="BX25" s="642"/>
      <c r="BY25" s="642"/>
      <c r="BZ25" s="642"/>
      <c r="CA25" s="642"/>
      <c r="CB25" s="651"/>
      <c r="CD25" s="656" t="s">
        <v>297</v>
      </c>
      <c r="CE25" s="657"/>
      <c r="CF25" s="657"/>
      <c r="CG25" s="657"/>
      <c r="CH25" s="657"/>
      <c r="CI25" s="657"/>
      <c r="CJ25" s="657"/>
      <c r="CK25" s="657"/>
      <c r="CL25" s="657"/>
      <c r="CM25" s="657"/>
      <c r="CN25" s="657"/>
      <c r="CO25" s="657"/>
      <c r="CP25" s="657"/>
      <c r="CQ25" s="658"/>
      <c r="CR25" s="641">
        <v>429281</v>
      </c>
      <c r="CS25" s="674"/>
      <c r="CT25" s="674"/>
      <c r="CU25" s="674"/>
      <c r="CV25" s="674"/>
      <c r="CW25" s="674"/>
      <c r="CX25" s="674"/>
      <c r="CY25" s="675"/>
      <c r="CZ25" s="646">
        <v>13.8</v>
      </c>
      <c r="DA25" s="676"/>
      <c r="DB25" s="676"/>
      <c r="DC25" s="679"/>
      <c r="DD25" s="650">
        <v>413486</v>
      </c>
      <c r="DE25" s="674"/>
      <c r="DF25" s="674"/>
      <c r="DG25" s="674"/>
      <c r="DH25" s="674"/>
      <c r="DI25" s="674"/>
      <c r="DJ25" s="674"/>
      <c r="DK25" s="675"/>
      <c r="DL25" s="650">
        <v>409014</v>
      </c>
      <c r="DM25" s="674"/>
      <c r="DN25" s="674"/>
      <c r="DO25" s="674"/>
      <c r="DP25" s="674"/>
      <c r="DQ25" s="674"/>
      <c r="DR25" s="674"/>
      <c r="DS25" s="674"/>
      <c r="DT25" s="674"/>
      <c r="DU25" s="674"/>
      <c r="DV25" s="675"/>
      <c r="DW25" s="646">
        <v>29.3</v>
      </c>
      <c r="DX25" s="676"/>
      <c r="DY25" s="676"/>
      <c r="DZ25" s="676"/>
      <c r="EA25" s="676"/>
      <c r="EB25" s="676"/>
      <c r="EC25" s="677"/>
    </row>
    <row r="26" spans="2:133" ht="11.25" customHeight="1" x14ac:dyDescent="0.15">
      <c r="B26" s="638" t="s">
        <v>298</v>
      </c>
      <c r="C26" s="639"/>
      <c r="D26" s="639"/>
      <c r="E26" s="639"/>
      <c r="F26" s="639"/>
      <c r="G26" s="639"/>
      <c r="H26" s="639"/>
      <c r="I26" s="639"/>
      <c r="J26" s="639"/>
      <c r="K26" s="639"/>
      <c r="L26" s="639"/>
      <c r="M26" s="639"/>
      <c r="N26" s="639"/>
      <c r="O26" s="639"/>
      <c r="P26" s="639"/>
      <c r="Q26" s="640"/>
      <c r="R26" s="641">
        <v>904</v>
      </c>
      <c r="S26" s="642"/>
      <c r="T26" s="642"/>
      <c r="U26" s="642"/>
      <c r="V26" s="642"/>
      <c r="W26" s="642"/>
      <c r="X26" s="642"/>
      <c r="Y26" s="643"/>
      <c r="Z26" s="644">
        <v>0</v>
      </c>
      <c r="AA26" s="644"/>
      <c r="AB26" s="644"/>
      <c r="AC26" s="644"/>
      <c r="AD26" s="645" t="s">
        <v>236</v>
      </c>
      <c r="AE26" s="645"/>
      <c r="AF26" s="645"/>
      <c r="AG26" s="645"/>
      <c r="AH26" s="645"/>
      <c r="AI26" s="645"/>
      <c r="AJ26" s="645"/>
      <c r="AK26" s="645"/>
      <c r="AL26" s="646" t="s">
        <v>236</v>
      </c>
      <c r="AM26" s="647"/>
      <c r="AN26" s="647"/>
      <c r="AO26" s="648"/>
      <c r="AP26" s="659" t="s">
        <v>299</v>
      </c>
      <c r="AQ26" s="680"/>
      <c r="AR26" s="680"/>
      <c r="AS26" s="680"/>
      <c r="AT26" s="680"/>
      <c r="AU26" s="680"/>
      <c r="AV26" s="680"/>
      <c r="AW26" s="680"/>
      <c r="AX26" s="680"/>
      <c r="AY26" s="680"/>
      <c r="AZ26" s="680"/>
      <c r="BA26" s="680"/>
      <c r="BB26" s="680"/>
      <c r="BC26" s="680"/>
      <c r="BD26" s="680"/>
      <c r="BE26" s="680"/>
      <c r="BF26" s="661"/>
      <c r="BG26" s="641" t="s">
        <v>140</v>
      </c>
      <c r="BH26" s="642"/>
      <c r="BI26" s="642"/>
      <c r="BJ26" s="642"/>
      <c r="BK26" s="642"/>
      <c r="BL26" s="642"/>
      <c r="BM26" s="642"/>
      <c r="BN26" s="643"/>
      <c r="BO26" s="644" t="s">
        <v>132</v>
      </c>
      <c r="BP26" s="644"/>
      <c r="BQ26" s="644"/>
      <c r="BR26" s="644"/>
      <c r="BS26" s="650" t="s">
        <v>236</v>
      </c>
      <c r="BT26" s="642"/>
      <c r="BU26" s="642"/>
      <c r="BV26" s="642"/>
      <c r="BW26" s="642"/>
      <c r="BX26" s="642"/>
      <c r="BY26" s="642"/>
      <c r="BZ26" s="642"/>
      <c r="CA26" s="642"/>
      <c r="CB26" s="651"/>
      <c r="CD26" s="656" t="s">
        <v>300</v>
      </c>
      <c r="CE26" s="657"/>
      <c r="CF26" s="657"/>
      <c r="CG26" s="657"/>
      <c r="CH26" s="657"/>
      <c r="CI26" s="657"/>
      <c r="CJ26" s="657"/>
      <c r="CK26" s="657"/>
      <c r="CL26" s="657"/>
      <c r="CM26" s="657"/>
      <c r="CN26" s="657"/>
      <c r="CO26" s="657"/>
      <c r="CP26" s="657"/>
      <c r="CQ26" s="658"/>
      <c r="CR26" s="641">
        <v>255196</v>
      </c>
      <c r="CS26" s="642"/>
      <c r="CT26" s="642"/>
      <c r="CU26" s="642"/>
      <c r="CV26" s="642"/>
      <c r="CW26" s="642"/>
      <c r="CX26" s="642"/>
      <c r="CY26" s="643"/>
      <c r="CZ26" s="646">
        <v>8.1999999999999993</v>
      </c>
      <c r="DA26" s="676"/>
      <c r="DB26" s="676"/>
      <c r="DC26" s="679"/>
      <c r="DD26" s="650">
        <v>240002</v>
      </c>
      <c r="DE26" s="642"/>
      <c r="DF26" s="642"/>
      <c r="DG26" s="642"/>
      <c r="DH26" s="642"/>
      <c r="DI26" s="642"/>
      <c r="DJ26" s="642"/>
      <c r="DK26" s="643"/>
      <c r="DL26" s="650" t="s">
        <v>132</v>
      </c>
      <c r="DM26" s="642"/>
      <c r="DN26" s="642"/>
      <c r="DO26" s="642"/>
      <c r="DP26" s="642"/>
      <c r="DQ26" s="642"/>
      <c r="DR26" s="642"/>
      <c r="DS26" s="642"/>
      <c r="DT26" s="642"/>
      <c r="DU26" s="642"/>
      <c r="DV26" s="643"/>
      <c r="DW26" s="646" t="s">
        <v>236</v>
      </c>
      <c r="DX26" s="676"/>
      <c r="DY26" s="676"/>
      <c r="DZ26" s="676"/>
      <c r="EA26" s="676"/>
      <c r="EB26" s="676"/>
      <c r="EC26" s="677"/>
    </row>
    <row r="27" spans="2:133" ht="11.25" customHeight="1" x14ac:dyDescent="0.15">
      <c r="B27" s="638" t="s">
        <v>301</v>
      </c>
      <c r="C27" s="639"/>
      <c r="D27" s="639"/>
      <c r="E27" s="639"/>
      <c r="F27" s="639"/>
      <c r="G27" s="639"/>
      <c r="H27" s="639"/>
      <c r="I27" s="639"/>
      <c r="J27" s="639"/>
      <c r="K27" s="639"/>
      <c r="L27" s="639"/>
      <c r="M27" s="639"/>
      <c r="N27" s="639"/>
      <c r="O27" s="639"/>
      <c r="P27" s="639"/>
      <c r="Q27" s="640"/>
      <c r="R27" s="641">
        <v>94555</v>
      </c>
      <c r="S27" s="642"/>
      <c r="T27" s="642"/>
      <c r="U27" s="642"/>
      <c r="V27" s="642"/>
      <c r="W27" s="642"/>
      <c r="X27" s="642"/>
      <c r="Y27" s="643"/>
      <c r="Z27" s="644">
        <v>3</v>
      </c>
      <c r="AA27" s="644"/>
      <c r="AB27" s="644"/>
      <c r="AC27" s="644"/>
      <c r="AD27" s="645" t="s">
        <v>236</v>
      </c>
      <c r="AE27" s="645"/>
      <c r="AF27" s="645"/>
      <c r="AG27" s="645"/>
      <c r="AH27" s="645"/>
      <c r="AI27" s="645"/>
      <c r="AJ27" s="645"/>
      <c r="AK27" s="645"/>
      <c r="AL27" s="646" t="s">
        <v>132</v>
      </c>
      <c r="AM27" s="647"/>
      <c r="AN27" s="647"/>
      <c r="AO27" s="648"/>
      <c r="AP27" s="638" t="s">
        <v>302</v>
      </c>
      <c r="AQ27" s="639"/>
      <c r="AR27" s="639"/>
      <c r="AS27" s="639"/>
      <c r="AT27" s="639"/>
      <c r="AU27" s="639"/>
      <c r="AV27" s="639"/>
      <c r="AW27" s="639"/>
      <c r="AX27" s="639"/>
      <c r="AY27" s="639"/>
      <c r="AZ27" s="639"/>
      <c r="BA27" s="639"/>
      <c r="BB27" s="639"/>
      <c r="BC27" s="639"/>
      <c r="BD27" s="639"/>
      <c r="BE27" s="639"/>
      <c r="BF27" s="640"/>
      <c r="BG27" s="641">
        <v>106118</v>
      </c>
      <c r="BH27" s="642"/>
      <c r="BI27" s="642"/>
      <c r="BJ27" s="642"/>
      <c r="BK27" s="642"/>
      <c r="BL27" s="642"/>
      <c r="BM27" s="642"/>
      <c r="BN27" s="643"/>
      <c r="BO27" s="644">
        <v>100</v>
      </c>
      <c r="BP27" s="644"/>
      <c r="BQ27" s="644"/>
      <c r="BR27" s="644"/>
      <c r="BS27" s="650">
        <v>1086</v>
      </c>
      <c r="BT27" s="642"/>
      <c r="BU27" s="642"/>
      <c r="BV27" s="642"/>
      <c r="BW27" s="642"/>
      <c r="BX27" s="642"/>
      <c r="BY27" s="642"/>
      <c r="BZ27" s="642"/>
      <c r="CA27" s="642"/>
      <c r="CB27" s="651"/>
      <c r="CD27" s="656" t="s">
        <v>303</v>
      </c>
      <c r="CE27" s="657"/>
      <c r="CF27" s="657"/>
      <c r="CG27" s="657"/>
      <c r="CH27" s="657"/>
      <c r="CI27" s="657"/>
      <c r="CJ27" s="657"/>
      <c r="CK27" s="657"/>
      <c r="CL27" s="657"/>
      <c r="CM27" s="657"/>
      <c r="CN27" s="657"/>
      <c r="CO27" s="657"/>
      <c r="CP27" s="657"/>
      <c r="CQ27" s="658"/>
      <c r="CR27" s="641">
        <v>71189</v>
      </c>
      <c r="CS27" s="674"/>
      <c r="CT27" s="674"/>
      <c r="CU27" s="674"/>
      <c r="CV27" s="674"/>
      <c r="CW27" s="674"/>
      <c r="CX27" s="674"/>
      <c r="CY27" s="675"/>
      <c r="CZ27" s="646">
        <v>2.2999999999999998</v>
      </c>
      <c r="DA27" s="676"/>
      <c r="DB27" s="676"/>
      <c r="DC27" s="679"/>
      <c r="DD27" s="650">
        <v>23512</v>
      </c>
      <c r="DE27" s="674"/>
      <c r="DF27" s="674"/>
      <c r="DG27" s="674"/>
      <c r="DH27" s="674"/>
      <c r="DI27" s="674"/>
      <c r="DJ27" s="674"/>
      <c r="DK27" s="675"/>
      <c r="DL27" s="650">
        <v>22494</v>
      </c>
      <c r="DM27" s="674"/>
      <c r="DN27" s="674"/>
      <c r="DO27" s="674"/>
      <c r="DP27" s="674"/>
      <c r="DQ27" s="674"/>
      <c r="DR27" s="674"/>
      <c r="DS27" s="674"/>
      <c r="DT27" s="674"/>
      <c r="DU27" s="674"/>
      <c r="DV27" s="675"/>
      <c r="DW27" s="646">
        <v>1.6</v>
      </c>
      <c r="DX27" s="676"/>
      <c r="DY27" s="676"/>
      <c r="DZ27" s="676"/>
      <c r="EA27" s="676"/>
      <c r="EB27" s="676"/>
      <c r="EC27" s="677"/>
    </row>
    <row r="28" spans="2:133" ht="11.25" customHeight="1" x14ac:dyDescent="0.15">
      <c r="B28" s="683" t="s">
        <v>304</v>
      </c>
      <c r="C28" s="684"/>
      <c r="D28" s="684"/>
      <c r="E28" s="684"/>
      <c r="F28" s="684"/>
      <c r="G28" s="684"/>
      <c r="H28" s="684"/>
      <c r="I28" s="684"/>
      <c r="J28" s="684"/>
      <c r="K28" s="684"/>
      <c r="L28" s="684"/>
      <c r="M28" s="684"/>
      <c r="N28" s="684"/>
      <c r="O28" s="684"/>
      <c r="P28" s="684"/>
      <c r="Q28" s="685"/>
      <c r="R28" s="641" t="s">
        <v>236</v>
      </c>
      <c r="S28" s="642"/>
      <c r="T28" s="642"/>
      <c r="U28" s="642"/>
      <c r="V28" s="642"/>
      <c r="W28" s="642"/>
      <c r="X28" s="642"/>
      <c r="Y28" s="643"/>
      <c r="Z28" s="644" t="s">
        <v>236</v>
      </c>
      <c r="AA28" s="644"/>
      <c r="AB28" s="644"/>
      <c r="AC28" s="644"/>
      <c r="AD28" s="645" t="s">
        <v>236</v>
      </c>
      <c r="AE28" s="645"/>
      <c r="AF28" s="645"/>
      <c r="AG28" s="645"/>
      <c r="AH28" s="645"/>
      <c r="AI28" s="645"/>
      <c r="AJ28" s="645"/>
      <c r="AK28" s="645"/>
      <c r="AL28" s="646" t="s">
        <v>236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305</v>
      </c>
      <c r="CE28" s="657"/>
      <c r="CF28" s="657"/>
      <c r="CG28" s="657"/>
      <c r="CH28" s="657"/>
      <c r="CI28" s="657"/>
      <c r="CJ28" s="657"/>
      <c r="CK28" s="657"/>
      <c r="CL28" s="657"/>
      <c r="CM28" s="657"/>
      <c r="CN28" s="657"/>
      <c r="CO28" s="657"/>
      <c r="CP28" s="657"/>
      <c r="CQ28" s="658"/>
      <c r="CR28" s="641">
        <v>494456</v>
      </c>
      <c r="CS28" s="642"/>
      <c r="CT28" s="642"/>
      <c r="CU28" s="642"/>
      <c r="CV28" s="642"/>
      <c r="CW28" s="642"/>
      <c r="CX28" s="642"/>
      <c r="CY28" s="643"/>
      <c r="CZ28" s="646">
        <v>15.9</v>
      </c>
      <c r="DA28" s="676"/>
      <c r="DB28" s="676"/>
      <c r="DC28" s="679"/>
      <c r="DD28" s="650">
        <v>445747</v>
      </c>
      <c r="DE28" s="642"/>
      <c r="DF28" s="642"/>
      <c r="DG28" s="642"/>
      <c r="DH28" s="642"/>
      <c r="DI28" s="642"/>
      <c r="DJ28" s="642"/>
      <c r="DK28" s="643"/>
      <c r="DL28" s="650">
        <v>445747</v>
      </c>
      <c r="DM28" s="642"/>
      <c r="DN28" s="642"/>
      <c r="DO28" s="642"/>
      <c r="DP28" s="642"/>
      <c r="DQ28" s="642"/>
      <c r="DR28" s="642"/>
      <c r="DS28" s="642"/>
      <c r="DT28" s="642"/>
      <c r="DU28" s="642"/>
      <c r="DV28" s="643"/>
      <c r="DW28" s="646">
        <v>31.9</v>
      </c>
      <c r="DX28" s="676"/>
      <c r="DY28" s="676"/>
      <c r="DZ28" s="676"/>
      <c r="EA28" s="676"/>
      <c r="EB28" s="676"/>
      <c r="EC28" s="677"/>
    </row>
    <row r="29" spans="2:133" ht="11.25" customHeight="1" x14ac:dyDescent="0.15">
      <c r="B29" s="638" t="s">
        <v>306</v>
      </c>
      <c r="C29" s="639"/>
      <c r="D29" s="639"/>
      <c r="E29" s="639"/>
      <c r="F29" s="639"/>
      <c r="G29" s="639"/>
      <c r="H29" s="639"/>
      <c r="I29" s="639"/>
      <c r="J29" s="639"/>
      <c r="K29" s="639"/>
      <c r="L29" s="639"/>
      <c r="M29" s="639"/>
      <c r="N29" s="639"/>
      <c r="O29" s="639"/>
      <c r="P29" s="639"/>
      <c r="Q29" s="640"/>
      <c r="R29" s="641">
        <v>213215</v>
      </c>
      <c r="S29" s="642"/>
      <c r="T29" s="642"/>
      <c r="U29" s="642"/>
      <c r="V29" s="642"/>
      <c r="W29" s="642"/>
      <c r="X29" s="642"/>
      <c r="Y29" s="643"/>
      <c r="Z29" s="644">
        <v>6.8</v>
      </c>
      <c r="AA29" s="644"/>
      <c r="AB29" s="644"/>
      <c r="AC29" s="644"/>
      <c r="AD29" s="645" t="s">
        <v>236</v>
      </c>
      <c r="AE29" s="645"/>
      <c r="AF29" s="645"/>
      <c r="AG29" s="645"/>
      <c r="AH29" s="645"/>
      <c r="AI29" s="645"/>
      <c r="AJ29" s="645"/>
      <c r="AK29" s="645"/>
      <c r="AL29" s="646" t="s">
        <v>236</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307</v>
      </c>
      <c r="BH29" s="681"/>
      <c r="BI29" s="681"/>
      <c r="BJ29" s="681"/>
      <c r="BK29" s="681"/>
      <c r="BL29" s="681"/>
      <c r="BM29" s="681"/>
      <c r="BN29" s="681"/>
      <c r="BO29" s="681"/>
      <c r="BP29" s="681"/>
      <c r="BQ29" s="682"/>
      <c r="BR29" s="620" t="s">
        <v>308</v>
      </c>
      <c r="BS29" s="681"/>
      <c r="BT29" s="681"/>
      <c r="BU29" s="681"/>
      <c r="BV29" s="681"/>
      <c r="BW29" s="681"/>
      <c r="BX29" s="681"/>
      <c r="BY29" s="681"/>
      <c r="BZ29" s="681"/>
      <c r="CA29" s="681"/>
      <c r="CB29" s="682"/>
      <c r="CD29" s="704" t="s">
        <v>309</v>
      </c>
      <c r="CE29" s="705"/>
      <c r="CF29" s="656" t="s">
        <v>310</v>
      </c>
      <c r="CG29" s="657"/>
      <c r="CH29" s="657"/>
      <c r="CI29" s="657"/>
      <c r="CJ29" s="657"/>
      <c r="CK29" s="657"/>
      <c r="CL29" s="657"/>
      <c r="CM29" s="657"/>
      <c r="CN29" s="657"/>
      <c r="CO29" s="657"/>
      <c r="CP29" s="657"/>
      <c r="CQ29" s="658"/>
      <c r="CR29" s="641">
        <v>494272</v>
      </c>
      <c r="CS29" s="674"/>
      <c r="CT29" s="674"/>
      <c r="CU29" s="674"/>
      <c r="CV29" s="674"/>
      <c r="CW29" s="674"/>
      <c r="CX29" s="674"/>
      <c r="CY29" s="675"/>
      <c r="CZ29" s="646">
        <v>15.9</v>
      </c>
      <c r="DA29" s="676"/>
      <c r="DB29" s="676"/>
      <c r="DC29" s="679"/>
      <c r="DD29" s="650">
        <v>445563</v>
      </c>
      <c r="DE29" s="674"/>
      <c r="DF29" s="674"/>
      <c r="DG29" s="674"/>
      <c r="DH29" s="674"/>
      <c r="DI29" s="674"/>
      <c r="DJ29" s="674"/>
      <c r="DK29" s="675"/>
      <c r="DL29" s="650">
        <v>445563</v>
      </c>
      <c r="DM29" s="674"/>
      <c r="DN29" s="674"/>
      <c r="DO29" s="674"/>
      <c r="DP29" s="674"/>
      <c r="DQ29" s="674"/>
      <c r="DR29" s="674"/>
      <c r="DS29" s="674"/>
      <c r="DT29" s="674"/>
      <c r="DU29" s="674"/>
      <c r="DV29" s="675"/>
      <c r="DW29" s="646">
        <v>31.9</v>
      </c>
      <c r="DX29" s="676"/>
      <c r="DY29" s="676"/>
      <c r="DZ29" s="676"/>
      <c r="EA29" s="676"/>
      <c r="EB29" s="676"/>
      <c r="EC29" s="677"/>
    </row>
    <row r="30" spans="2:133" ht="11.25" customHeight="1" x14ac:dyDescent="0.15">
      <c r="B30" s="638" t="s">
        <v>311</v>
      </c>
      <c r="C30" s="639"/>
      <c r="D30" s="639"/>
      <c r="E30" s="639"/>
      <c r="F30" s="639"/>
      <c r="G30" s="639"/>
      <c r="H30" s="639"/>
      <c r="I30" s="639"/>
      <c r="J30" s="639"/>
      <c r="K30" s="639"/>
      <c r="L30" s="639"/>
      <c r="M30" s="639"/>
      <c r="N30" s="639"/>
      <c r="O30" s="639"/>
      <c r="P30" s="639"/>
      <c r="Q30" s="640"/>
      <c r="R30" s="641">
        <v>19422</v>
      </c>
      <c r="S30" s="642"/>
      <c r="T30" s="642"/>
      <c r="U30" s="642"/>
      <c r="V30" s="642"/>
      <c r="W30" s="642"/>
      <c r="X30" s="642"/>
      <c r="Y30" s="643"/>
      <c r="Z30" s="644">
        <v>0.6</v>
      </c>
      <c r="AA30" s="644"/>
      <c r="AB30" s="644"/>
      <c r="AC30" s="644"/>
      <c r="AD30" s="645">
        <v>3555</v>
      </c>
      <c r="AE30" s="645"/>
      <c r="AF30" s="645"/>
      <c r="AG30" s="645"/>
      <c r="AH30" s="645"/>
      <c r="AI30" s="645"/>
      <c r="AJ30" s="645"/>
      <c r="AK30" s="645"/>
      <c r="AL30" s="646">
        <v>0.3</v>
      </c>
      <c r="AM30" s="647"/>
      <c r="AN30" s="647"/>
      <c r="AO30" s="648"/>
      <c r="AP30" s="689" t="s">
        <v>312</v>
      </c>
      <c r="AQ30" s="690"/>
      <c r="AR30" s="690"/>
      <c r="AS30" s="690"/>
      <c r="AT30" s="695" t="s">
        <v>313</v>
      </c>
      <c r="AU30" s="230"/>
      <c r="AV30" s="230"/>
      <c r="AW30" s="230"/>
      <c r="AX30" s="627" t="s">
        <v>191</v>
      </c>
      <c r="AY30" s="628"/>
      <c r="AZ30" s="628"/>
      <c r="BA30" s="628"/>
      <c r="BB30" s="628"/>
      <c r="BC30" s="628"/>
      <c r="BD30" s="628"/>
      <c r="BE30" s="628"/>
      <c r="BF30" s="629"/>
      <c r="BG30" s="701">
        <v>99.6</v>
      </c>
      <c r="BH30" s="702"/>
      <c r="BI30" s="702"/>
      <c r="BJ30" s="702"/>
      <c r="BK30" s="702"/>
      <c r="BL30" s="702"/>
      <c r="BM30" s="636">
        <v>99.1</v>
      </c>
      <c r="BN30" s="702"/>
      <c r="BO30" s="702"/>
      <c r="BP30" s="702"/>
      <c r="BQ30" s="703"/>
      <c r="BR30" s="701">
        <v>99.7</v>
      </c>
      <c r="BS30" s="702"/>
      <c r="BT30" s="702"/>
      <c r="BU30" s="702"/>
      <c r="BV30" s="702"/>
      <c r="BW30" s="702"/>
      <c r="BX30" s="636">
        <v>99.3</v>
      </c>
      <c r="BY30" s="702"/>
      <c r="BZ30" s="702"/>
      <c r="CA30" s="702"/>
      <c r="CB30" s="703"/>
      <c r="CD30" s="706"/>
      <c r="CE30" s="707"/>
      <c r="CF30" s="656" t="s">
        <v>314</v>
      </c>
      <c r="CG30" s="657"/>
      <c r="CH30" s="657"/>
      <c r="CI30" s="657"/>
      <c r="CJ30" s="657"/>
      <c r="CK30" s="657"/>
      <c r="CL30" s="657"/>
      <c r="CM30" s="657"/>
      <c r="CN30" s="657"/>
      <c r="CO30" s="657"/>
      <c r="CP30" s="657"/>
      <c r="CQ30" s="658"/>
      <c r="CR30" s="641">
        <v>468570</v>
      </c>
      <c r="CS30" s="642"/>
      <c r="CT30" s="642"/>
      <c r="CU30" s="642"/>
      <c r="CV30" s="642"/>
      <c r="CW30" s="642"/>
      <c r="CX30" s="642"/>
      <c r="CY30" s="643"/>
      <c r="CZ30" s="646">
        <v>15.1</v>
      </c>
      <c r="DA30" s="676"/>
      <c r="DB30" s="676"/>
      <c r="DC30" s="679"/>
      <c r="DD30" s="650">
        <v>422963</v>
      </c>
      <c r="DE30" s="642"/>
      <c r="DF30" s="642"/>
      <c r="DG30" s="642"/>
      <c r="DH30" s="642"/>
      <c r="DI30" s="642"/>
      <c r="DJ30" s="642"/>
      <c r="DK30" s="643"/>
      <c r="DL30" s="650">
        <v>422963</v>
      </c>
      <c r="DM30" s="642"/>
      <c r="DN30" s="642"/>
      <c r="DO30" s="642"/>
      <c r="DP30" s="642"/>
      <c r="DQ30" s="642"/>
      <c r="DR30" s="642"/>
      <c r="DS30" s="642"/>
      <c r="DT30" s="642"/>
      <c r="DU30" s="642"/>
      <c r="DV30" s="643"/>
      <c r="DW30" s="646">
        <v>30.3</v>
      </c>
      <c r="DX30" s="676"/>
      <c r="DY30" s="676"/>
      <c r="DZ30" s="676"/>
      <c r="EA30" s="676"/>
      <c r="EB30" s="676"/>
      <c r="EC30" s="677"/>
    </row>
    <row r="31" spans="2:133" ht="11.25" customHeight="1" x14ac:dyDescent="0.15">
      <c r="B31" s="638" t="s">
        <v>315</v>
      </c>
      <c r="C31" s="639"/>
      <c r="D31" s="639"/>
      <c r="E31" s="639"/>
      <c r="F31" s="639"/>
      <c r="G31" s="639"/>
      <c r="H31" s="639"/>
      <c r="I31" s="639"/>
      <c r="J31" s="639"/>
      <c r="K31" s="639"/>
      <c r="L31" s="639"/>
      <c r="M31" s="639"/>
      <c r="N31" s="639"/>
      <c r="O31" s="639"/>
      <c r="P31" s="639"/>
      <c r="Q31" s="640"/>
      <c r="R31" s="641">
        <v>14454</v>
      </c>
      <c r="S31" s="642"/>
      <c r="T31" s="642"/>
      <c r="U31" s="642"/>
      <c r="V31" s="642"/>
      <c r="W31" s="642"/>
      <c r="X31" s="642"/>
      <c r="Y31" s="643"/>
      <c r="Z31" s="644">
        <v>0.5</v>
      </c>
      <c r="AA31" s="644"/>
      <c r="AB31" s="644"/>
      <c r="AC31" s="644"/>
      <c r="AD31" s="645" t="s">
        <v>236</v>
      </c>
      <c r="AE31" s="645"/>
      <c r="AF31" s="645"/>
      <c r="AG31" s="645"/>
      <c r="AH31" s="645"/>
      <c r="AI31" s="645"/>
      <c r="AJ31" s="645"/>
      <c r="AK31" s="645"/>
      <c r="AL31" s="646" t="s">
        <v>236</v>
      </c>
      <c r="AM31" s="647"/>
      <c r="AN31" s="647"/>
      <c r="AO31" s="648"/>
      <c r="AP31" s="691"/>
      <c r="AQ31" s="692"/>
      <c r="AR31" s="692"/>
      <c r="AS31" s="692"/>
      <c r="AT31" s="696"/>
      <c r="AU31" s="229" t="s">
        <v>316</v>
      </c>
      <c r="AV31" s="229"/>
      <c r="AW31" s="229"/>
      <c r="AX31" s="638" t="s">
        <v>317</v>
      </c>
      <c r="AY31" s="639"/>
      <c r="AZ31" s="639"/>
      <c r="BA31" s="639"/>
      <c r="BB31" s="639"/>
      <c r="BC31" s="639"/>
      <c r="BD31" s="639"/>
      <c r="BE31" s="639"/>
      <c r="BF31" s="640"/>
      <c r="BG31" s="698">
        <v>99.4</v>
      </c>
      <c r="BH31" s="674"/>
      <c r="BI31" s="674"/>
      <c r="BJ31" s="674"/>
      <c r="BK31" s="674"/>
      <c r="BL31" s="674"/>
      <c r="BM31" s="647">
        <v>99</v>
      </c>
      <c r="BN31" s="699"/>
      <c r="BO31" s="699"/>
      <c r="BP31" s="699"/>
      <c r="BQ31" s="700"/>
      <c r="BR31" s="698">
        <v>99.5</v>
      </c>
      <c r="BS31" s="674"/>
      <c r="BT31" s="674"/>
      <c r="BU31" s="674"/>
      <c r="BV31" s="674"/>
      <c r="BW31" s="674"/>
      <c r="BX31" s="647">
        <v>99.3</v>
      </c>
      <c r="BY31" s="699"/>
      <c r="BZ31" s="699"/>
      <c r="CA31" s="699"/>
      <c r="CB31" s="700"/>
      <c r="CD31" s="706"/>
      <c r="CE31" s="707"/>
      <c r="CF31" s="656" t="s">
        <v>318</v>
      </c>
      <c r="CG31" s="657"/>
      <c r="CH31" s="657"/>
      <c r="CI31" s="657"/>
      <c r="CJ31" s="657"/>
      <c r="CK31" s="657"/>
      <c r="CL31" s="657"/>
      <c r="CM31" s="657"/>
      <c r="CN31" s="657"/>
      <c r="CO31" s="657"/>
      <c r="CP31" s="657"/>
      <c r="CQ31" s="658"/>
      <c r="CR31" s="641">
        <v>25702</v>
      </c>
      <c r="CS31" s="674"/>
      <c r="CT31" s="674"/>
      <c r="CU31" s="674"/>
      <c r="CV31" s="674"/>
      <c r="CW31" s="674"/>
      <c r="CX31" s="674"/>
      <c r="CY31" s="675"/>
      <c r="CZ31" s="646">
        <v>0.8</v>
      </c>
      <c r="DA31" s="676"/>
      <c r="DB31" s="676"/>
      <c r="DC31" s="679"/>
      <c r="DD31" s="650">
        <v>22600</v>
      </c>
      <c r="DE31" s="674"/>
      <c r="DF31" s="674"/>
      <c r="DG31" s="674"/>
      <c r="DH31" s="674"/>
      <c r="DI31" s="674"/>
      <c r="DJ31" s="674"/>
      <c r="DK31" s="675"/>
      <c r="DL31" s="650">
        <v>22600</v>
      </c>
      <c r="DM31" s="674"/>
      <c r="DN31" s="674"/>
      <c r="DO31" s="674"/>
      <c r="DP31" s="674"/>
      <c r="DQ31" s="674"/>
      <c r="DR31" s="674"/>
      <c r="DS31" s="674"/>
      <c r="DT31" s="674"/>
      <c r="DU31" s="674"/>
      <c r="DV31" s="675"/>
      <c r="DW31" s="646">
        <v>1.6</v>
      </c>
      <c r="DX31" s="676"/>
      <c r="DY31" s="676"/>
      <c r="DZ31" s="676"/>
      <c r="EA31" s="676"/>
      <c r="EB31" s="676"/>
      <c r="EC31" s="677"/>
    </row>
    <row r="32" spans="2:133" ht="11.25" customHeight="1" x14ac:dyDescent="0.15">
      <c r="B32" s="638" t="s">
        <v>319</v>
      </c>
      <c r="C32" s="639"/>
      <c r="D32" s="639"/>
      <c r="E32" s="639"/>
      <c r="F32" s="639"/>
      <c r="G32" s="639"/>
      <c r="H32" s="639"/>
      <c r="I32" s="639"/>
      <c r="J32" s="639"/>
      <c r="K32" s="639"/>
      <c r="L32" s="639"/>
      <c r="M32" s="639"/>
      <c r="N32" s="639"/>
      <c r="O32" s="639"/>
      <c r="P32" s="639"/>
      <c r="Q32" s="640"/>
      <c r="R32" s="641">
        <v>377746</v>
      </c>
      <c r="S32" s="642"/>
      <c r="T32" s="642"/>
      <c r="U32" s="642"/>
      <c r="V32" s="642"/>
      <c r="W32" s="642"/>
      <c r="X32" s="642"/>
      <c r="Y32" s="643"/>
      <c r="Z32" s="644">
        <v>12</v>
      </c>
      <c r="AA32" s="644"/>
      <c r="AB32" s="644"/>
      <c r="AC32" s="644"/>
      <c r="AD32" s="645" t="s">
        <v>236</v>
      </c>
      <c r="AE32" s="645"/>
      <c r="AF32" s="645"/>
      <c r="AG32" s="645"/>
      <c r="AH32" s="645"/>
      <c r="AI32" s="645"/>
      <c r="AJ32" s="645"/>
      <c r="AK32" s="645"/>
      <c r="AL32" s="646" t="s">
        <v>236</v>
      </c>
      <c r="AM32" s="647"/>
      <c r="AN32" s="647"/>
      <c r="AO32" s="648"/>
      <c r="AP32" s="693"/>
      <c r="AQ32" s="694"/>
      <c r="AR32" s="694"/>
      <c r="AS32" s="694"/>
      <c r="AT32" s="697"/>
      <c r="AU32" s="231"/>
      <c r="AV32" s="231"/>
      <c r="AW32" s="231"/>
      <c r="AX32" s="686" t="s">
        <v>320</v>
      </c>
      <c r="AY32" s="687"/>
      <c r="AZ32" s="687"/>
      <c r="BA32" s="687"/>
      <c r="BB32" s="687"/>
      <c r="BC32" s="687"/>
      <c r="BD32" s="687"/>
      <c r="BE32" s="687"/>
      <c r="BF32" s="688"/>
      <c r="BG32" s="710">
        <v>99.9</v>
      </c>
      <c r="BH32" s="711"/>
      <c r="BI32" s="711"/>
      <c r="BJ32" s="711"/>
      <c r="BK32" s="711"/>
      <c r="BL32" s="711"/>
      <c r="BM32" s="712">
        <v>99.2</v>
      </c>
      <c r="BN32" s="711"/>
      <c r="BO32" s="711"/>
      <c r="BP32" s="711"/>
      <c r="BQ32" s="713"/>
      <c r="BR32" s="710">
        <v>99.9</v>
      </c>
      <c r="BS32" s="711"/>
      <c r="BT32" s="711"/>
      <c r="BU32" s="711"/>
      <c r="BV32" s="711"/>
      <c r="BW32" s="711"/>
      <c r="BX32" s="712">
        <v>99.3</v>
      </c>
      <c r="BY32" s="711"/>
      <c r="BZ32" s="711"/>
      <c r="CA32" s="711"/>
      <c r="CB32" s="713"/>
      <c r="CD32" s="708"/>
      <c r="CE32" s="709"/>
      <c r="CF32" s="656" t="s">
        <v>321</v>
      </c>
      <c r="CG32" s="657"/>
      <c r="CH32" s="657"/>
      <c r="CI32" s="657"/>
      <c r="CJ32" s="657"/>
      <c r="CK32" s="657"/>
      <c r="CL32" s="657"/>
      <c r="CM32" s="657"/>
      <c r="CN32" s="657"/>
      <c r="CO32" s="657"/>
      <c r="CP32" s="657"/>
      <c r="CQ32" s="658"/>
      <c r="CR32" s="641">
        <v>184</v>
      </c>
      <c r="CS32" s="642"/>
      <c r="CT32" s="642"/>
      <c r="CU32" s="642"/>
      <c r="CV32" s="642"/>
      <c r="CW32" s="642"/>
      <c r="CX32" s="642"/>
      <c r="CY32" s="643"/>
      <c r="CZ32" s="646">
        <v>0</v>
      </c>
      <c r="DA32" s="676"/>
      <c r="DB32" s="676"/>
      <c r="DC32" s="679"/>
      <c r="DD32" s="650">
        <v>184</v>
      </c>
      <c r="DE32" s="642"/>
      <c r="DF32" s="642"/>
      <c r="DG32" s="642"/>
      <c r="DH32" s="642"/>
      <c r="DI32" s="642"/>
      <c r="DJ32" s="642"/>
      <c r="DK32" s="643"/>
      <c r="DL32" s="650">
        <v>184</v>
      </c>
      <c r="DM32" s="642"/>
      <c r="DN32" s="642"/>
      <c r="DO32" s="642"/>
      <c r="DP32" s="642"/>
      <c r="DQ32" s="642"/>
      <c r="DR32" s="642"/>
      <c r="DS32" s="642"/>
      <c r="DT32" s="642"/>
      <c r="DU32" s="642"/>
      <c r="DV32" s="643"/>
      <c r="DW32" s="646">
        <v>0</v>
      </c>
      <c r="DX32" s="676"/>
      <c r="DY32" s="676"/>
      <c r="DZ32" s="676"/>
      <c r="EA32" s="676"/>
      <c r="EB32" s="676"/>
      <c r="EC32" s="677"/>
    </row>
    <row r="33" spans="2:133" ht="11.25" customHeight="1" x14ac:dyDescent="0.15">
      <c r="B33" s="638" t="s">
        <v>322</v>
      </c>
      <c r="C33" s="639"/>
      <c r="D33" s="639"/>
      <c r="E33" s="639"/>
      <c r="F33" s="639"/>
      <c r="G33" s="639"/>
      <c r="H33" s="639"/>
      <c r="I33" s="639"/>
      <c r="J33" s="639"/>
      <c r="K33" s="639"/>
      <c r="L33" s="639"/>
      <c r="M33" s="639"/>
      <c r="N33" s="639"/>
      <c r="O33" s="639"/>
      <c r="P33" s="639"/>
      <c r="Q33" s="640"/>
      <c r="R33" s="641">
        <v>402</v>
      </c>
      <c r="S33" s="642"/>
      <c r="T33" s="642"/>
      <c r="U33" s="642"/>
      <c r="V33" s="642"/>
      <c r="W33" s="642"/>
      <c r="X33" s="642"/>
      <c r="Y33" s="643"/>
      <c r="Z33" s="644">
        <v>0</v>
      </c>
      <c r="AA33" s="644"/>
      <c r="AB33" s="644"/>
      <c r="AC33" s="644"/>
      <c r="AD33" s="645" t="s">
        <v>236</v>
      </c>
      <c r="AE33" s="645"/>
      <c r="AF33" s="645"/>
      <c r="AG33" s="645"/>
      <c r="AH33" s="645"/>
      <c r="AI33" s="645"/>
      <c r="AJ33" s="645"/>
      <c r="AK33" s="645"/>
      <c r="AL33" s="646" t="s">
        <v>236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323</v>
      </c>
      <c r="CE33" s="657"/>
      <c r="CF33" s="657"/>
      <c r="CG33" s="657"/>
      <c r="CH33" s="657"/>
      <c r="CI33" s="657"/>
      <c r="CJ33" s="657"/>
      <c r="CK33" s="657"/>
      <c r="CL33" s="657"/>
      <c r="CM33" s="657"/>
      <c r="CN33" s="657"/>
      <c r="CO33" s="657"/>
      <c r="CP33" s="657"/>
      <c r="CQ33" s="658"/>
      <c r="CR33" s="641">
        <v>1113556</v>
      </c>
      <c r="CS33" s="674"/>
      <c r="CT33" s="674"/>
      <c r="CU33" s="674"/>
      <c r="CV33" s="674"/>
      <c r="CW33" s="674"/>
      <c r="CX33" s="674"/>
      <c r="CY33" s="675"/>
      <c r="CZ33" s="646">
        <v>35.799999999999997</v>
      </c>
      <c r="DA33" s="676"/>
      <c r="DB33" s="676"/>
      <c r="DC33" s="679"/>
      <c r="DD33" s="650">
        <v>798042</v>
      </c>
      <c r="DE33" s="674"/>
      <c r="DF33" s="674"/>
      <c r="DG33" s="674"/>
      <c r="DH33" s="674"/>
      <c r="DI33" s="674"/>
      <c r="DJ33" s="674"/>
      <c r="DK33" s="675"/>
      <c r="DL33" s="650">
        <v>597354</v>
      </c>
      <c r="DM33" s="674"/>
      <c r="DN33" s="674"/>
      <c r="DO33" s="674"/>
      <c r="DP33" s="674"/>
      <c r="DQ33" s="674"/>
      <c r="DR33" s="674"/>
      <c r="DS33" s="674"/>
      <c r="DT33" s="674"/>
      <c r="DU33" s="674"/>
      <c r="DV33" s="675"/>
      <c r="DW33" s="646">
        <v>42.7</v>
      </c>
      <c r="DX33" s="676"/>
      <c r="DY33" s="676"/>
      <c r="DZ33" s="676"/>
      <c r="EA33" s="676"/>
      <c r="EB33" s="676"/>
      <c r="EC33" s="677"/>
    </row>
    <row r="34" spans="2:133" ht="11.25" customHeight="1" x14ac:dyDescent="0.15">
      <c r="B34" s="638" t="s">
        <v>324</v>
      </c>
      <c r="C34" s="639"/>
      <c r="D34" s="639"/>
      <c r="E34" s="639"/>
      <c r="F34" s="639"/>
      <c r="G34" s="639"/>
      <c r="H34" s="639"/>
      <c r="I34" s="639"/>
      <c r="J34" s="639"/>
      <c r="K34" s="639"/>
      <c r="L34" s="639"/>
      <c r="M34" s="639"/>
      <c r="N34" s="639"/>
      <c r="O34" s="639"/>
      <c r="P34" s="639"/>
      <c r="Q34" s="640"/>
      <c r="R34" s="641">
        <v>51863</v>
      </c>
      <c r="S34" s="642"/>
      <c r="T34" s="642"/>
      <c r="U34" s="642"/>
      <c r="V34" s="642"/>
      <c r="W34" s="642"/>
      <c r="X34" s="642"/>
      <c r="Y34" s="643"/>
      <c r="Z34" s="644">
        <v>1.6</v>
      </c>
      <c r="AA34" s="644"/>
      <c r="AB34" s="644"/>
      <c r="AC34" s="644"/>
      <c r="AD34" s="645">
        <v>1819</v>
      </c>
      <c r="AE34" s="645"/>
      <c r="AF34" s="645"/>
      <c r="AG34" s="645"/>
      <c r="AH34" s="645"/>
      <c r="AI34" s="645"/>
      <c r="AJ34" s="645"/>
      <c r="AK34" s="645"/>
      <c r="AL34" s="646">
        <v>0.1</v>
      </c>
      <c r="AM34" s="647"/>
      <c r="AN34" s="647"/>
      <c r="AO34" s="648"/>
      <c r="AP34" s="234"/>
      <c r="AQ34" s="620" t="s">
        <v>325</v>
      </c>
      <c r="AR34" s="621"/>
      <c r="AS34" s="621"/>
      <c r="AT34" s="621"/>
      <c r="AU34" s="621"/>
      <c r="AV34" s="621"/>
      <c r="AW34" s="621"/>
      <c r="AX34" s="621"/>
      <c r="AY34" s="621"/>
      <c r="AZ34" s="621"/>
      <c r="BA34" s="621"/>
      <c r="BB34" s="621"/>
      <c r="BC34" s="621"/>
      <c r="BD34" s="621"/>
      <c r="BE34" s="621"/>
      <c r="BF34" s="622"/>
      <c r="BG34" s="620" t="s">
        <v>326</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327</v>
      </c>
      <c r="CE34" s="657"/>
      <c r="CF34" s="657"/>
      <c r="CG34" s="657"/>
      <c r="CH34" s="657"/>
      <c r="CI34" s="657"/>
      <c r="CJ34" s="657"/>
      <c r="CK34" s="657"/>
      <c r="CL34" s="657"/>
      <c r="CM34" s="657"/>
      <c r="CN34" s="657"/>
      <c r="CO34" s="657"/>
      <c r="CP34" s="657"/>
      <c r="CQ34" s="658"/>
      <c r="CR34" s="641">
        <v>298678</v>
      </c>
      <c r="CS34" s="642"/>
      <c r="CT34" s="642"/>
      <c r="CU34" s="642"/>
      <c r="CV34" s="642"/>
      <c r="CW34" s="642"/>
      <c r="CX34" s="642"/>
      <c r="CY34" s="643"/>
      <c r="CZ34" s="646">
        <v>9.6</v>
      </c>
      <c r="DA34" s="676"/>
      <c r="DB34" s="676"/>
      <c r="DC34" s="679"/>
      <c r="DD34" s="650">
        <v>238484</v>
      </c>
      <c r="DE34" s="642"/>
      <c r="DF34" s="642"/>
      <c r="DG34" s="642"/>
      <c r="DH34" s="642"/>
      <c r="DI34" s="642"/>
      <c r="DJ34" s="642"/>
      <c r="DK34" s="643"/>
      <c r="DL34" s="650">
        <v>214056</v>
      </c>
      <c r="DM34" s="642"/>
      <c r="DN34" s="642"/>
      <c r="DO34" s="642"/>
      <c r="DP34" s="642"/>
      <c r="DQ34" s="642"/>
      <c r="DR34" s="642"/>
      <c r="DS34" s="642"/>
      <c r="DT34" s="642"/>
      <c r="DU34" s="642"/>
      <c r="DV34" s="643"/>
      <c r="DW34" s="646">
        <v>15.3</v>
      </c>
      <c r="DX34" s="676"/>
      <c r="DY34" s="676"/>
      <c r="DZ34" s="676"/>
      <c r="EA34" s="676"/>
      <c r="EB34" s="676"/>
      <c r="EC34" s="677"/>
    </row>
    <row r="35" spans="2:133" ht="11.25" customHeight="1" x14ac:dyDescent="0.15">
      <c r="B35" s="638" t="s">
        <v>328</v>
      </c>
      <c r="C35" s="639"/>
      <c r="D35" s="639"/>
      <c r="E35" s="639"/>
      <c r="F35" s="639"/>
      <c r="G35" s="639"/>
      <c r="H35" s="639"/>
      <c r="I35" s="639"/>
      <c r="J35" s="639"/>
      <c r="K35" s="639"/>
      <c r="L35" s="639"/>
      <c r="M35" s="639"/>
      <c r="N35" s="639"/>
      <c r="O35" s="639"/>
      <c r="P35" s="639"/>
      <c r="Q35" s="640"/>
      <c r="R35" s="641">
        <v>811578</v>
      </c>
      <c r="S35" s="642"/>
      <c r="T35" s="642"/>
      <c r="U35" s="642"/>
      <c r="V35" s="642"/>
      <c r="W35" s="642"/>
      <c r="X35" s="642"/>
      <c r="Y35" s="643"/>
      <c r="Z35" s="644">
        <v>25.8</v>
      </c>
      <c r="AA35" s="644"/>
      <c r="AB35" s="644"/>
      <c r="AC35" s="644"/>
      <c r="AD35" s="645" t="s">
        <v>140</v>
      </c>
      <c r="AE35" s="645"/>
      <c r="AF35" s="645"/>
      <c r="AG35" s="645"/>
      <c r="AH35" s="645"/>
      <c r="AI35" s="645"/>
      <c r="AJ35" s="645"/>
      <c r="AK35" s="645"/>
      <c r="AL35" s="646" t="s">
        <v>236</v>
      </c>
      <c r="AM35" s="647"/>
      <c r="AN35" s="647"/>
      <c r="AO35" s="648"/>
      <c r="AP35" s="234"/>
      <c r="AQ35" s="714" t="s">
        <v>329</v>
      </c>
      <c r="AR35" s="715"/>
      <c r="AS35" s="715"/>
      <c r="AT35" s="715"/>
      <c r="AU35" s="715"/>
      <c r="AV35" s="715"/>
      <c r="AW35" s="715"/>
      <c r="AX35" s="715"/>
      <c r="AY35" s="716"/>
      <c r="AZ35" s="630">
        <v>157517</v>
      </c>
      <c r="BA35" s="631"/>
      <c r="BB35" s="631"/>
      <c r="BC35" s="631"/>
      <c r="BD35" s="631"/>
      <c r="BE35" s="631"/>
      <c r="BF35" s="717"/>
      <c r="BG35" s="652" t="s">
        <v>330</v>
      </c>
      <c r="BH35" s="653"/>
      <c r="BI35" s="653"/>
      <c r="BJ35" s="653"/>
      <c r="BK35" s="653"/>
      <c r="BL35" s="653"/>
      <c r="BM35" s="653"/>
      <c r="BN35" s="653"/>
      <c r="BO35" s="653"/>
      <c r="BP35" s="653"/>
      <c r="BQ35" s="653"/>
      <c r="BR35" s="653"/>
      <c r="BS35" s="653"/>
      <c r="BT35" s="653"/>
      <c r="BU35" s="654"/>
      <c r="BV35" s="630">
        <v>6260</v>
      </c>
      <c r="BW35" s="631"/>
      <c r="BX35" s="631"/>
      <c r="BY35" s="631"/>
      <c r="BZ35" s="631"/>
      <c r="CA35" s="631"/>
      <c r="CB35" s="717"/>
      <c r="CD35" s="656" t="s">
        <v>331</v>
      </c>
      <c r="CE35" s="657"/>
      <c r="CF35" s="657"/>
      <c r="CG35" s="657"/>
      <c r="CH35" s="657"/>
      <c r="CI35" s="657"/>
      <c r="CJ35" s="657"/>
      <c r="CK35" s="657"/>
      <c r="CL35" s="657"/>
      <c r="CM35" s="657"/>
      <c r="CN35" s="657"/>
      <c r="CO35" s="657"/>
      <c r="CP35" s="657"/>
      <c r="CQ35" s="658"/>
      <c r="CR35" s="641">
        <v>187109</v>
      </c>
      <c r="CS35" s="674"/>
      <c r="CT35" s="674"/>
      <c r="CU35" s="674"/>
      <c r="CV35" s="674"/>
      <c r="CW35" s="674"/>
      <c r="CX35" s="674"/>
      <c r="CY35" s="675"/>
      <c r="CZ35" s="646">
        <v>6</v>
      </c>
      <c r="DA35" s="676"/>
      <c r="DB35" s="676"/>
      <c r="DC35" s="679"/>
      <c r="DD35" s="650">
        <v>148462</v>
      </c>
      <c r="DE35" s="674"/>
      <c r="DF35" s="674"/>
      <c r="DG35" s="674"/>
      <c r="DH35" s="674"/>
      <c r="DI35" s="674"/>
      <c r="DJ35" s="674"/>
      <c r="DK35" s="675"/>
      <c r="DL35" s="650">
        <v>64505</v>
      </c>
      <c r="DM35" s="674"/>
      <c r="DN35" s="674"/>
      <c r="DO35" s="674"/>
      <c r="DP35" s="674"/>
      <c r="DQ35" s="674"/>
      <c r="DR35" s="674"/>
      <c r="DS35" s="674"/>
      <c r="DT35" s="674"/>
      <c r="DU35" s="674"/>
      <c r="DV35" s="675"/>
      <c r="DW35" s="646">
        <v>4.5999999999999996</v>
      </c>
      <c r="DX35" s="676"/>
      <c r="DY35" s="676"/>
      <c r="DZ35" s="676"/>
      <c r="EA35" s="676"/>
      <c r="EB35" s="676"/>
      <c r="EC35" s="677"/>
    </row>
    <row r="36" spans="2:133" ht="11.25" customHeight="1" x14ac:dyDescent="0.15">
      <c r="B36" s="638" t="s">
        <v>332</v>
      </c>
      <c r="C36" s="639"/>
      <c r="D36" s="639"/>
      <c r="E36" s="639"/>
      <c r="F36" s="639"/>
      <c r="G36" s="639"/>
      <c r="H36" s="639"/>
      <c r="I36" s="639"/>
      <c r="J36" s="639"/>
      <c r="K36" s="639"/>
      <c r="L36" s="639"/>
      <c r="M36" s="639"/>
      <c r="N36" s="639"/>
      <c r="O36" s="639"/>
      <c r="P36" s="639"/>
      <c r="Q36" s="640"/>
      <c r="R36" s="641" t="s">
        <v>236</v>
      </c>
      <c r="S36" s="642"/>
      <c r="T36" s="642"/>
      <c r="U36" s="642"/>
      <c r="V36" s="642"/>
      <c r="W36" s="642"/>
      <c r="X36" s="642"/>
      <c r="Y36" s="643"/>
      <c r="Z36" s="644" t="s">
        <v>132</v>
      </c>
      <c r="AA36" s="644"/>
      <c r="AB36" s="644"/>
      <c r="AC36" s="644"/>
      <c r="AD36" s="645" t="s">
        <v>236</v>
      </c>
      <c r="AE36" s="645"/>
      <c r="AF36" s="645"/>
      <c r="AG36" s="645"/>
      <c r="AH36" s="645"/>
      <c r="AI36" s="645"/>
      <c r="AJ36" s="645"/>
      <c r="AK36" s="645"/>
      <c r="AL36" s="646" t="s">
        <v>236</v>
      </c>
      <c r="AM36" s="647"/>
      <c r="AN36" s="647"/>
      <c r="AO36" s="648"/>
      <c r="AQ36" s="718" t="s">
        <v>333</v>
      </c>
      <c r="AR36" s="719"/>
      <c r="AS36" s="719"/>
      <c r="AT36" s="719"/>
      <c r="AU36" s="719"/>
      <c r="AV36" s="719"/>
      <c r="AW36" s="719"/>
      <c r="AX36" s="719"/>
      <c r="AY36" s="720"/>
      <c r="AZ36" s="641">
        <v>61164</v>
      </c>
      <c r="BA36" s="642"/>
      <c r="BB36" s="642"/>
      <c r="BC36" s="642"/>
      <c r="BD36" s="674"/>
      <c r="BE36" s="674"/>
      <c r="BF36" s="700"/>
      <c r="BG36" s="656" t="s">
        <v>334</v>
      </c>
      <c r="BH36" s="657"/>
      <c r="BI36" s="657"/>
      <c r="BJ36" s="657"/>
      <c r="BK36" s="657"/>
      <c r="BL36" s="657"/>
      <c r="BM36" s="657"/>
      <c r="BN36" s="657"/>
      <c r="BO36" s="657"/>
      <c r="BP36" s="657"/>
      <c r="BQ36" s="657"/>
      <c r="BR36" s="657"/>
      <c r="BS36" s="657"/>
      <c r="BT36" s="657"/>
      <c r="BU36" s="658"/>
      <c r="BV36" s="641">
        <v>2928</v>
      </c>
      <c r="BW36" s="642"/>
      <c r="BX36" s="642"/>
      <c r="BY36" s="642"/>
      <c r="BZ36" s="642"/>
      <c r="CA36" s="642"/>
      <c r="CB36" s="651"/>
      <c r="CD36" s="656" t="s">
        <v>335</v>
      </c>
      <c r="CE36" s="657"/>
      <c r="CF36" s="657"/>
      <c r="CG36" s="657"/>
      <c r="CH36" s="657"/>
      <c r="CI36" s="657"/>
      <c r="CJ36" s="657"/>
      <c r="CK36" s="657"/>
      <c r="CL36" s="657"/>
      <c r="CM36" s="657"/>
      <c r="CN36" s="657"/>
      <c r="CO36" s="657"/>
      <c r="CP36" s="657"/>
      <c r="CQ36" s="658"/>
      <c r="CR36" s="641">
        <v>414990</v>
      </c>
      <c r="CS36" s="642"/>
      <c r="CT36" s="642"/>
      <c r="CU36" s="642"/>
      <c r="CV36" s="642"/>
      <c r="CW36" s="642"/>
      <c r="CX36" s="642"/>
      <c r="CY36" s="643"/>
      <c r="CZ36" s="646">
        <v>13.3</v>
      </c>
      <c r="DA36" s="676"/>
      <c r="DB36" s="676"/>
      <c r="DC36" s="679"/>
      <c r="DD36" s="650">
        <v>241475</v>
      </c>
      <c r="DE36" s="642"/>
      <c r="DF36" s="642"/>
      <c r="DG36" s="642"/>
      <c r="DH36" s="642"/>
      <c r="DI36" s="642"/>
      <c r="DJ36" s="642"/>
      <c r="DK36" s="643"/>
      <c r="DL36" s="650">
        <v>206459</v>
      </c>
      <c r="DM36" s="642"/>
      <c r="DN36" s="642"/>
      <c r="DO36" s="642"/>
      <c r="DP36" s="642"/>
      <c r="DQ36" s="642"/>
      <c r="DR36" s="642"/>
      <c r="DS36" s="642"/>
      <c r="DT36" s="642"/>
      <c r="DU36" s="642"/>
      <c r="DV36" s="643"/>
      <c r="DW36" s="646">
        <v>14.8</v>
      </c>
      <c r="DX36" s="676"/>
      <c r="DY36" s="676"/>
      <c r="DZ36" s="676"/>
      <c r="EA36" s="676"/>
      <c r="EB36" s="676"/>
      <c r="EC36" s="677"/>
    </row>
    <row r="37" spans="2:133" ht="11.25" customHeight="1" x14ac:dyDescent="0.15">
      <c r="B37" s="638" t="s">
        <v>336</v>
      </c>
      <c r="C37" s="639"/>
      <c r="D37" s="639"/>
      <c r="E37" s="639"/>
      <c r="F37" s="639"/>
      <c r="G37" s="639"/>
      <c r="H37" s="639"/>
      <c r="I37" s="639"/>
      <c r="J37" s="639"/>
      <c r="K37" s="639"/>
      <c r="L37" s="639"/>
      <c r="M37" s="639"/>
      <c r="N37" s="639"/>
      <c r="O37" s="639"/>
      <c r="P37" s="639"/>
      <c r="Q37" s="640"/>
      <c r="R37" s="641">
        <v>48478</v>
      </c>
      <c r="S37" s="642"/>
      <c r="T37" s="642"/>
      <c r="U37" s="642"/>
      <c r="V37" s="642"/>
      <c r="W37" s="642"/>
      <c r="X37" s="642"/>
      <c r="Y37" s="643"/>
      <c r="Z37" s="644">
        <v>1.5</v>
      </c>
      <c r="AA37" s="644"/>
      <c r="AB37" s="644"/>
      <c r="AC37" s="644"/>
      <c r="AD37" s="645" t="s">
        <v>236</v>
      </c>
      <c r="AE37" s="645"/>
      <c r="AF37" s="645"/>
      <c r="AG37" s="645"/>
      <c r="AH37" s="645"/>
      <c r="AI37" s="645"/>
      <c r="AJ37" s="645"/>
      <c r="AK37" s="645"/>
      <c r="AL37" s="646" t="s">
        <v>236</v>
      </c>
      <c r="AM37" s="647"/>
      <c r="AN37" s="647"/>
      <c r="AO37" s="648"/>
      <c r="AQ37" s="718" t="s">
        <v>337</v>
      </c>
      <c r="AR37" s="719"/>
      <c r="AS37" s="719"/>
      <c r="AT37" s="719"/>
      <c r="AU37" s="719"/>
      <c r="AV37" s="719"/>
      <c r="AW37" s="719"/>
      <c r="AX37" s="719"/>
      <c r="AY37" s="720"/>
      <c r="AZ37" s="641">
        <v>33136</v>
      </c>
      <c r="BA37" s="642"/>
      <c r="BB37" s="642"/>
      <c r="BC37" s="642"/>
      <c r="BD37" s="674"/>
      <c r="BE37" s="674"/>
      <c r="BF37" s="700"/>
      <c r="BG37" s="656" t="s">
        <v>338</v>
      </c>
      <c r="BH37" s="657"/>
      <c r="BI37" s="657"/>
      <c r="BJ37" s="657"/>
      <c r="BK37" s="657"/>
      <c r="BL37" s="657"/>
      <c r="BM37" s="657"/>
      <c r="BN37" s="657"/>
      <c r="BO37" s="657"/>
      <c r="BP37" s="657"/>
      <c r="BQ37" s="657"/>
      <c r="BR37" s="657"/>
      <c r="BS37" s="657"/>
      <c r="BT37" s="657"/>
      <c r="BU37" s="658"/>
      <c r="BV37" s="641">
        <v>144</v>
      </c>
      <c r="BW37" s="642"/>
      <c r="BX37" s="642"/>
      <c r="BY37" s="642"/>
      <c r="BZ37" s="642"/>
      <c r="CA37" s="642"/>
      <c r="CB37" s="651"/>
      <c r="CD37" s="656" t="s">
        <v>339</v>
      </c>
      <c r="CE37" s="657"/>
      <c r="CF37" s="657"/>
      <c r="CG37" s="657"/>
      <c r="CH37" s="657"/>
      <c r="CI37" s="657"/>
      <c r="CJ37" s="657"/>
      <c r="CK37" s="657"/>
      <c r="CL37" s="657"/>
      <c r="CM37" s="657"/>
      <c r="CN37" s="657"/>
      <c r="CO37" s="657"/>
      <c r="CP37" s="657"/>
      <c r="CQ37" s="658"/>
      <c r="CR37" s="641">
        <v>102398</v>
      </c>
      <c r="CS37" s="674"/>
      <c r="CT37" s="674"/>
      <c r="CU37" s="674"/>
      <c r="CV37" s="674"/>
      <c r="CW37" s="674"/>
      <c r="CX37" s="674"/>
      <c r="CY37" s="675"/>
      <c r="CZ37" s="646">
        <v>3.3</v>
      </c>
      <c r="DA37" s="676"/>
      <c r="DB37" s="676"/>
      <c r="DC37" s="679"/>
      <c r="DD37" s="650">
        <v>102398</v>
      </c>
      <c r="DE37" s="674"/>
      <c r="DF37" s="674"/>
      <c r="DG37" s="674"/>
      <c r="DH37" s="674"/>
      <c r="DI37" s="674"/>
      <c r="DJ37" s="674"/>
      <c r="DK37" s="675"/>
      <c r="DL37" s="650">
        <v>102398</v>
      </c>
      <c r="DM37" s="674"/>
      <c r="DN37" s="674"/>
      <c r="DO37" s="674"/>
      <c r="DP37" s="674"/>
      <c r="DQ37" s="674"/>
      <c r="DR37" s="674"/>
      <c r="DS37" s="674"/>
      <c r="DT37" s="674"/>
      <c r="DU37" s="674"/>
      <c r="DV37" s="675"/>
      <c r="DW37" s="646">
        <v>7.3</v>
      </c>
      <c r="DX37" s="676"/>
      <c r="DY37" s="676"/>
      <c r="DZ37" s="676"/>
      <c r="EA37" s="676"/>
      <c r="EB37" s="676"/>
      <c r="EC37" s="677"/>
    </row>
    <row r="38" spans="2:133" ht="11.25" customHeight="1" x14ac:dyDescent="0.15">
      <c r="B38" s="686" t="s">
        <v>340</v>
      </c>
      <c r="C38" s="687"/>
      <c r="D38" s="687"/>
      <c r="E38" s="687"/>
      <c r="F38" s="687"/>
      <c r="G38" s="687"/>
      <c r="H38" s="687"/>
      <c r="I38" s="687"/>
      <c r="J38" s="687"/>
      <c r="K38" s="687"/>
      <c r="L38" s="687"/>
      <c r="M38" s="687"/>
      <c r="N38" s="687"/>
      <c r="O38" s="687"/>
      <c r="P38" s="687"/>
      <c r="Q38" s="688"/>
      <c r="R38" s="721">
        <v>3150671</v>
      </c>
      <c r="S38" s="722"/>
      <c r="T38" s="722"/>
      <c r="U38" s="722"/>
      <c r="V38" s="722"/>
      <c r="W38" s="722"/>
      <c r="X38" s="722"/>
      <c r="Y38" s="723"/>
      <c r="Z38" s="724">
        <v>100</v>
      </c>
      <c r="AA38" s="724"/>
      <c r="AB38" s="724"/>
      <c r="AC38" s="724"/>
      <c r="AD38" s="725">
        <v>1349050</v>
      </c>
      <c r="AE38" s="725"/>
      <c r="AF38" s="725"/>
      <c r="AG38" s="725"/>
      <c r="AH38" s="725"/>
      <c r="AI38" s="725"/>
      <c r="AJ38" s="725"/>
      <c r="AK38" s="725"/>
      <c r="AL38" s="726">
        <v>100</v>
      </c>
      <c r="AM38" s="712"/>
      <c r="AN38" s="712"/>
      <c r="AO38" s="727"/>
      <c r="AQ38" s="718" t="s">
        <v>341</v>
      </c>
      <c r="AR38" s="719"/>
      <c r="AS38" s="719"/>
      <c r="AT38" s="719"/>
      <c r="AU38" s="719"/>
      <c r="AV38" s="719"/>
      <c r="AW38" s="719"/>
      <c r="AX38" s="719"/>
      <c r="AY38" s="720"/>
      <c r="AZ38" s="641" t="s">
        <v>242</v>
      </c>
      <c r="BA38" s="642"/>
      <c r="BB38" s="642"/>
      <c r="BC38" s="642"/>
      <c r="BD38" s="674"/>
      <c r="BE38" s="674"/>
      <c r="BF38" s="700"/>
      <c r="BG38" s="656" t="s">
        <v>342</v>
      </c>
      <c r="BH38" s="657"/>
      <c r="BI38" s="657"/>
      <c r="BJ38" s="657"/>
      <c r="BK38" s="657"/>
      <c r="BL38" s="657"/>
      <c r="BM38" s="657"/>
      <c r="BN38" s="657"/>
      <c r="BO38" s="657"/>
      <c r="BP38" s="657"/>
      <c r="BQ38" s="657"/>
      <c r="BR38" s="657"/>
      <c r="BS38" s="657"/>
      <c r="BT38" s="657"/>
      <c r="BU38" s="658"/>
      <c r="BV38" s="641">
        <v>215</v>
      </c>
      <c r="BW38" s="642"/>
      <c r="BX38" s="642"/>
      <c r="BY38" s="642"/>
      <c r="BZ38" s="642"/>
      <c r="CA38" s="642"/>
      <c r="CB38" s="651"/>
      <c r="CD38" s="656" t="s">
        <v>343</v>
      </c>
      <c r="CE38" s="657"/>
      <c r="CF38" s="657"/>
      <c r="CG38" s="657"/>
      <c r="CH38" s="657"/>
      <c r="CI38" s="657"/>
      <c r="CJ38" s="657"/>
      <c r="CK38" s="657"/>
      <c r="CL38" s="657"/>
      <c r="CM38" s="657"/>
      <c r="CN38" s="657"/>
      <c r="CO38" s="657"/>
      <c r="CP38" s="657"/>
      <c r="CQ38" s="658"/>
      <c r="CR38" s="641">
        <v>157517</v>
      </c>
      <c r="CS38" s="642"/>
      <c r="CT38" s="642"/>
      <c r="CU38" s="642"/>
      <c r="CV38" s="642"/>
      <c r="CW38" s="642"/>
      <c r="CX38" s="642"/>
      <c r="CY38" s="643"/>
      <c r="CZ38" s="646">
        <v>5.0999999999999996</v>
      </c>
      <c r="DA38" s="676"/>
      <c r="DB38" s="676"/>
      <c r="DC38" s="679"/>
      <c r="DD38" s="650">
        <v>146526</v>
      </c>
      <c r="DE38" s="642"/>
      <c r="DF38" s="642"/>
      <c r="DG38" s="642"/>
      <c r="DH38" s="642"/>
      <c r="DI38" s="642"/>
      <c r="DJ38" s="642"/>
      <c r="DK38" s="643"/>
      <c r="DL38" s="650">
        <v>112334</v>
      </c>
      <c r="DM38" s="642"/>
      <c r="DN38" s="642"/>
      <c r="DO38" s="642"/>
      <c r="DP38" s="642"/>
      <c r="DQ38" s="642"/>
      <c r="DR38" s="642"/>
      <c r="DS38" s="642"/>
      <c r="DT38" s="642"/>
      <c r="DU38" s="642"/>
      <c r="DV38" s="643"/>
      <c r="DW38" s="646">
        <v>8</v>
      </c>
      <c r="DX38" s="676"/>
      <c r="DY38" s="676"/>
      <c r="DZ38" s="676"/>
      <c r="EA38" s="676"/>
      <c r="EB38" s="676"/>
      <c r="EC38" s="677"/>
    </row>
    <row r="39" spans="2:133" ht="11.25" customHeight="1" x14ac:dyDescent="0.15">
      <c r="AQ39" s="718" t="s">
        <v>344</v>
      </c>
      <c r="AR39" s="719"/>
      <c r="AS39" s="719"/>
      <c r="AT39" s="719"/>
      <c r="AU39" s="719"/>
      <c r="AV39" s="719"/>
      <c r="AW39" s="719"/>
      <c r="AX39" s="719"/>
      <c r="AY39" s="720"/>
      <c r="AZ39" s="641" t="s">
        <v>132</v>
      </c>
      <c r="BA39" s="642"/>
      <c r="BB39" s="642"/>
      <c r="BC39" s="642"/>
      <c r="BD39" s="674"/>
      <c r="BE39" s="674"/>
      <c r="BF39" s="700"/>
      <c r="BG39" s="732" t="s">
        <v>345</v>
      </c>
      <c r="BH39" s="733"/>
      <c r="BI39" s="733"/>
      <c r="BJ39" s="733"/>
      <c r="BK39" s="733"/>
      <c r="BL39" s="235"/>
      <c r="BM39" s="657" t="s">
        <v>346</v>
      </c>
      <c r="BN39" s="657"/>
      <c r="BO39" s="657"/>
      <c r="BP39" s="657"/>
      <c r="BQ39" s="657"/>
      <c r="BR39" s="657"/>
      <c r="BS39" s="657"/>
      <c r="BT39" s="657"/>
      <c r="BU39" s="658"/>
      <c r="BV39" s="641">
        <v>126</v>
      </c>
      <c r="BW39" s="642"/>
      <c r="BX39" s="642"/>
      <c r="BY39" s="642"/>
      <c r="BZ39" s="642"/>
      <c r="CA39" s="642"/>
      <c r="CB39" s="651"/>
      <c r="CD39" s="656" t="s">
        <v>347</v>
      </c>
      <c r="CE39" s="657"/>
      <c r="CF39" s="657"/>
      <c r="CG39" s="657"/>
      <c r="CH39" s="657"/>
      <c r="CI39" s="657"/>
      <c r="CJ39" s="657"/>
      <c r="CK39" s="657"/>
      <c r="CL39" s="657"/>
      <c r="CM39" s="657"/>
      <c r="CN39" s="657"/>
      <c r="CO39" s="657"/>
      <c r="CP39" s="657"/>
      <c r="CQ39" s="658"/>
      <c r="CR39" s="641">
        <v>12167</v>
      </c>
      <c r="CS39" s="674"/>
      <c r="CT39" s="674"/>
      <c r="CU39" s="674"/>
      <c r="CV39" s="674"/>
      <c r="CW39" s="674"/>
      <c r="CX39" s="674"/>
      <c r="CY39" s="675"/>
      <c r="CZ39" s="646">
        <v>0.4</v>
      </c>
      <c r="DA39" s="676"/>
      <c r="DB39" s="676"/>
      <c r="DC39" s="679"/>
      <c r="DD39" s="650" t="s">
        <v>132</v>
      </c>
      <c r="DE39" s="674"/>
      <c r="DF39" s="674"/>
      <c r="DG39" s="674"/>
      <c r="DH39" s="674"/>
      <c r="DI39" s="674"/>
      <c r="DJ39" s="674"/>
      <c r="DK39" s="675"/>
      <c r="DL39" s="650" t="s">
        <v>132</v>
      </c>
      <c r="DM39" s="674"/>
      <c r="DN39" s="674"/>
      <c r="DO39" s="674"/>
      <c r="DP39" s="674"/>
      <c r="DQ39" s="674"/>
      <c r="DR39" s="674"/>
      <c r="DS39" s="674"/>
      <c r="DT39" s="674"/>
      <c r="DU39" s="674"/>
      <c r="DV39" s="675"/>
      <c r="DW39" s="646" t="s">
        <v>132</v>
      </c>
      <c r="DX39" s="676"/>
      <c r="DY39" s="676"/>
      <c r="DZ39" s="676"/>
      <c r="EA39" s="676"/>
      <c r="EB39" s="676"/>
      <c r="EC39" s="677"/>
    </row>
    <row r="40" spans="2:133" ht="11.25" customHeight="1" x14ac:dyDescent="0.15">
      <c r="AQ40" s="718" t="s">
        <v>348</v>
      </c>
      <c r="AR40" s="719"/>
      <c r="AS40" s="719"/>
      <c r="AT40" s="719"/>
      <c r="AU40" s="719"/>
      <c r="AV40" s="719"/>
      <c r="AW40" s="719"/>
      <c r="AX40" s="719"/>
      <c r="AY40" s="720"/>
      <c r="AZ40" s="641">
        <v>20396</v>
      </c>
      <c r="BA40" s="642"/>
      <c r="BB40" s="642"/>
      <c r="BC40" s="642"/>
      <c r="BD40" s="674"/>
      <c r="BE40" s="674"/>
      <c r="BF40" s="700"/>
      <c r="BG40" s="732"/>
      <c r="BH40" s="733"/>
      <c r="BI40" s="733"/>
      <c r="BJ40" s="733"/>
      <c r="BK40" s="733"/>
      <c r="BL40" s="235"/>
      <c r="BM40" s="657" t="s">
        <v>349</v>
      </c>
      <c r="BN40" s="657"/>
      <c r="BO40" s="657"/>
      <c r="BP40" s="657"/>
      <c r="BQ40" s="657"/>
      <c r="BR40" s="657"/>
      <c r="BS40" s="657"/>
      <c r="BT40" s="657"/>
      <c r="BU40" s="658"/>
      <c r="BV40" s="641" t="s">
        <v>132</v>
      </c>
      <c r="BW40" s="642"/>
      <c r="BX40" s="642"/>
      <c r="BY40" s="642"/>
      <c r="BZ40" s="642"/>
      <c r="CA40" s="642"/>
      <c r="CB40" s="651"/>
      <c r="CD40" s="656" t="s">
        <v>350</v>
      </c>
      <c r="CE40" s="657"/>
      <c r="CF40" s="657"/>
      <c r="CG40" s="657"/>
      <c r="CH40" s="657"/>
      <c r="CI40" s="657"/>
      <c r="CJ40" s="657"/>
      <c r="CK40" s="657"/>
      <c r="CL40" s="657"/>
      <c r="CM40" s="657"/>
      <c r="CN40" s="657"/>
      <c r="CO40" s="657"/>
      <c r="CP40" s="657"/>
      <c r="CQ40" s="658"/>
      <c r="CR40" s="641">
        <v>20000</v>
      </c>
      <c r="CS40" s="642"/>
      <c r="CT40" s="642"/>
      <c r="CU40" s="642"/>
      <c r="CV40" s="642"/>
      <c r="CW40" s="642"/>
      <c r="CX40" s="642"/>
      <c r="CY40" s="643"/>
      <c r="CZ40" s="646">
        <v>0.6</v>
      </c>
      <c r="DA40" s="676"/>
      <c r="DB40" s="676"/>
      <c r="DC40" s="679"/>
      <c r="DD40" s="650" t="s">
        <v>242</v>
      </c>
      <c r="DE40" s="642"/>
      <c r="DF40" s="642"/>
      <c r="DG40" s="642"/>
      <c r="DH40" s="642"/>
      <c r="DI40" s="642"/>
      <c r="DJ40" s="642"/>
      <c r="DK40" s="643"/>
      <c r="DL40" s="650" t="s">
        <v>236</v>
      </c>
      <c r="DM40" s="642"/>
      <c r="DN40" s="642"/>
      <c r="DO40" s="642"/>
      <c r="DP40" s="642"/>
      <c r="DQ40" s="642"/>
      <c r="DR40" s="642"/>
      <c r="DS40" s="642"/>
      <c r="DT40" s="642"/>
      <c r="DU40" s="642"/>
      <c r="DV40" s="643"/>
      <c r="DW40" s="646" t="s">
        <v>132</v>
      </c>
      <c r="DX40" s="676"/>
      <c r="DY40" s="676"/>
      <c r="DZ40" s="676"/>
      <c r="EA40" s="676"/>
      <c r="EB40" s="676"/>
      <c r="EC40" s="677"/>
    </row>
    <row r="41" spans="2:133" ht="11.25" customHeight="1" x14ac:dyDescent="0.15">
      <c r="AQ41" s="728" t="s">
        <v>351</v>
      </c>
      <c r="AR41" s="729"/>
      <c r="AS41" s="729"/>
      <c r="AT41" s="729"/>
      <c r="AU41" s="729"/>
      <c r="AV41" s="729"/>
      <c r="AW41" s="729"/>
      <c r="AX41" s="729"/>
      <c r="AY41" s="730"/>
      <c r="AZ41" s="721">
        <v>42821</v>
      </c>
      <c r="BA41" s="722"/>
      <c r="BB41" s="722"/>
      <c r="BC41" s="722"/>
      <c r="BD41" s="711"/>
      <c r="BE41" s="711"/>
      <c r="BF41" s="713"/>
      <c r="BG41" s="734"/>
      <c r="BH41" s="735"/>
      <c r="BI41" s="735"/>
      <c r="BJ41" s="735"/>
      <c r="BK41" s="735"/>
      <c r="BL41" s="236"/>
      <c r="BM41" s="666" t="s">
        <v>352</v>
      </c>
      <c r="BN41" s="666"/>
      <c r="BO41" s="666"/>
      <c r="BP41" s="666"/>
      <c r="BQ41" s="666"/>
      <c r="BR41" s="666"/>
      <c r="BS41" s="666"/>
      <c r="BT41" s="666"/>
      <c r="BU41" s="667"/>
      <c r="BV41" s="721">
        <v>262</v>
      </c>
      <c r="BW41" s="722"/>
      <c r="BX41" s="722"/>
      <c r="BY41" s="722"/>
      <c r="BZ41" s="722"/>
      <c r="CA41" s="722"/>
      <c r="CB41" s="731"/>
      <c r="CD41" s="656" t="s">
        <v>353</v>
      </c>
      <c r="CE41" s="657"/>
      <c r="CF41" s="657"/>
      <c r="CG41" s="657"/>
      <c r="CH41" s="657"/>
      <c r="CI41" s="657"/>
      <c r="CJ41" s="657"/>
      <c r="CK41" s="657"/>
      <c r="CL41" s="657"/>
      <c r="CM41" s="657"/>
      <c r="CN41" s="657"/>
      <c r="CO41" s="657"/>
      <c r="CP41" s="657"/>
      <c r="CQ41" s="658"/>
      <c r="CR41" s="641">
        <v>23095</v>
      </c>
      <c r="CS41" s="674"/>
      <c r="CT41" s="674"/>
      <c r="CU41" s="674"/>
      <c r="CV41" s="674"/>
      <c r="CW41" s="674"/>
      <c r="CX41" s="674"/>
      <c r="CY41" s="675"/>
      <c r="CZ41" s="646">
        <v>0.7</v>
      </c>
      <c r="DA41" s="676"/>
      <c r="DB41" s="676"/>
      <c r="DC41" s="679"/>
      <c r="DD41" s="650">
        <v>23095</v>
      </c>
      <c r="DE41" s="674"/>
      <c r="DF41" s="674"/>
      <c r="DG41" s="674"/>
      <c r="DH41" s="674"/>
      <c r="DI41" s="674"/>
      <c r="DJ41" s="674"/>
      <c r="DK41" s="675"/>
      <c r="DL41" s="739"/>
      <c r="DM41" s="740"/>
      <c r="DN41" s="740"/>
      <c r="DO41" s="740"/>
      <c r="DP41" s="740"/>
      <c r="DQ41" s="740"/>
      <c r="DR41" s="740"/>
      <c r="DS41" s="740"/>
      <c r="DT41" s="740"/>
      <c r="DU41" s="740"/>
      <c r="DV41" s="741"/>
      <c r="DW41" s="736"/>
      <c r="DX41" s="737"/>
      <c r="DY41" s="737"/>
      <c r="DZ41" s="737"/>
      <c r="EA41" s="737"/>
      <c r="EB41" s="737"/>
      <c r="EC41" s="738"/>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355</v>
      </c>
      <c r="CE42" s="639"/>
      <c r="CF42" s="639"/>
      <c r="CG42" s="639"/>
      <c r="CH42" s="639"/>
      <c r="CI42" s="639"/>
      <c r="CJ42" s="639"/>
      <c r="CK42" s="639"/>
      <c r="CL42" s="639"/>
      <c r="CM42" s="639"/>
      <c r="CN42" s="639"/>
      <c r="CO42" s="639"/>
      <c r="CP42" s="639"/>
      <c r="CQ42" s="640"/>
      <c r="CR42" s="641">
        <v>1004672</v>
      </c>
      <c r="CS42" s="642"/>
      <c r="CT42" s="642"/>
      <c r="CU42" s="642"/>
      <c r="CV42" s="642"/>
      <c r="CW42" s="642"/>
      <c r="CX42" s="642"/>
      <c r="CY42" s="643"/>
      <c r="CZ42" s="646">
        <v>32.299999999999997</v>
      </c>
      <c r="DA42" s="647"/>
      <c r="DB42" s="647"/>
      <c r="DC42" s="742"/>
      <c r="DD42" s="650">
        <v>128886</v>
      </c>
      <c r="DE42" s="642"/>
      <c r="DF42" s="642"/>
      <c r="DG42" s="642"/>
      <c r="DH42" s="642"/>
      <c r="DI42" s="642"/>
      <c r="DJ42" s="642"/>
      <c r="DK42" s="643"/>
      <c r="DL42" s="739"/>
      <c r="DM42" s="740"/>
      <c r="DN42" s="740"/>
      <c r="DO42" s="740"/>
      <c r="DP42" s="740"/>
      <c r="DQ42" s="740"/>
      <c r="DR42" s="740"/>
      <c r="DS42" s="740"/>
      <c r="DT42" s="740"/>
      <c r="DU42" s="740"/>
      <c r="DV42" s="741"/>
      <c r="DW42" s="736"/>
      <c r="DX42" s="737"/>
      <c r="DY42" s="737"/>
      <c r="DZ42" s="737"/>
      <c r="EA42" s="737"/>
      <c r="EB42" s="737"/>
      <c r="EC42" s="738"/>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357</v>
      </c>
      <c r="CE43" s="639"/>
      <c r="CF43" s="639"/>
      <c r="CG43" s="639"/>
      <c r="CH43" s="639"/>
      <c r="CI43" s="639"/>
      <c r="CJ43" s="639"/>
      <c r="CK43" s="639"/>
      <c r="CL43" s="639"/>
      <c r="CM43" s="639"/>
      <c r="CN43" s="639"/>
      <c r="CO43" s="639"/>
      <c r="CP43" s="639"/>
      <c r="CQ43" s="640"/>
      <c r="CR43" s="641" t="s">
        <v>132</v>
      </c>
      <c r="CS43" s="674"/>
      <c r="CT43" s="674"/>
      <c r="CU43" s="674"/>
      <c r="CV43" s="674"/>
      <c r="CW43" s="674"/>
      <c r="CX43" s="674"/>
      <c r="CY43" s="675"/>
      <c r="CZ43" s="646" t="s">
        <v>132</v>
      </c>
      <c r="DA43" s="676"/>
      <c r="DB43" s="676"/>
      <c r="DC43" s="679"/>
      <c r="DD43" s="650" t="s">
        <v>132</v>
      </c>
      <c r="DE43" s="674"/>
      <c r="DF43" s="674"/>
      <c r="DG43" s="674"/>
      <c r="DH43" s="674"/>
      <c r="DI43" s="674"/>
      <c r="DJ43" s="674"/>
      <c r="DK43" s="675"/>
      <c r="DL43" s="739"/>
      <c r="DM43" s="740"/>
      <c r="DN43" s="740"/>
      <c r="DO43" s="740"/>
      <c r="DP43" s="740"/>
      <c r="DQ43" s="740"/>
      <c r="DR43" s="740"/>
      <c r="DS43" s="740"/>
      <c r="DT43" s="740"/>
      <c r="DU43" s="740"/>
      <c r="DV43" s="741"/>
      <c r="DW43" s="736"/>
      <c r="DX43" s="737"/>
      <c r="DY43" s="737"/>
      <c r="DZ43" s="737"/>
      <c r="EA43" s="737"/>
      <c r="EB43" s="737"/>
      <c r="EC43" s="738"/>
    </row>
    <row r="44" spans="2:133" ht="11.25" customHeight="1" x14ac:dyDescent="0.15">
      <c r="B44" s="240" t="s">
        <v>358</v>
      </c>
      <c r="CD44" s="753" t="s">
        <v>309</v>
      </c>
      <c r="CE44" s="754"/>
      <c r="CF44" s="638" t="s">
        <v>359</v>
      </c>
      <c r="CG44" s="639"/>
      <c r="CH44" s="639"/>
      <c r="CI44" s="639"/>
      <c r="CJ44" s="639"/>
      <c r="CK44" s="639"/>
      <c r="CL44" s="639"/>
      <c r="CM44" s="639"/>
      <c r="CN44" s="639"/>
      <c r="CO44" s="639"/>
      <c r="CP44" s="639"/>
      <c r="CQ44" s="640"/>
      <c r="CR44" s="641">
        <v>1004672</v>
      </c>
      <c r="CS44" s="642"/>
      <c r="CT44" s="642"/>
      <c r="CU44" s="642"/>
      <c r="CV44" s="642"/>
      <c r="CW44" s="642"/>
      <c r="CX44" s="642"/>
      <c r="CY44" s="643"/>
      <c r="CZ44" s="646">
        <v>32.299999999999997</v>
      </c>
      <c r="DA44" s="647"/>
      <c r="DB44" s="647"/>
      <c r="DC44" s="742"/>
      <c r="DD44" s="650">
        <v>128886</v>
      </c>
      <c r="DE44" s="642"/>
      <c r="DF44" s="642"/>
      <c r="DG44" s="642"/>
      <c r="DH44" s="642"/>
      <c r="DI44" s="642"/>
      <c r="DJ44" s="642"/>
      <c r="DK44" s="643"/>
      <c r="DL44" s="739"/>
      <c r="DM44" s="740"/>
      <c r="DN44" s="740"/>
      <c r="DO44" s="740"/>
      <c r="DP44" s="740"/>
      <c r="DQ44" s="740"/>
      <c r="DR44" s="740"/>
      <c r="DS44" s="740"/>
      <c r="DT44" s="740"/>
      <c r="DU44" s="740"/>
      <c r="DV44" s="741"/>
      <c r="DW44" s="736"/>
      <c r="DX44" s="737"/>
      <c r="DY44" s="737"/>
      <c r="DZ44" s="737"/>
      <c r="EA44" s="737"/>
      <c r="EB44" s="737"/>
      <c r="EC44" s="738"/>
    </row>
    <row r="45" spans="2:133" ht="11.25" customHeight="1" x14ac:dyDescent="0.15">
      <c r="CD45" s="755"/>
      <c r="CE45" s="756"/>
      <c r="CF45" s="638" t="s">
        <v>360</v>
      </c>
      <c r="CG45" s="639"/>
      <c r="CH45" s="639"/>
      <c r="CI45" s="639"/>
      <c r="CJ45" s="639"/>
      <c r="CK45" s="639"/>
      <c r="CL45" s="639"/>
      <c r="CM45" s="639"/>
      <c r="CN45" s="639"/>
      <c r="CO45" s="639"/>
      <c r="CP45" s="639"/>
      <c r="CQ45" s="640"/>
      <c r="CR45" s="641">
        <v>922757</v>
      </c>
      <c r="CS45" s="674"/>
      <c r="CT45" s="674"/>
      <c r="CU45" s="674"/>
      <c r="CV45" s="674"/>
      <c r="CW45" s="674"/>
      <c r="CX45" s="674"/>
      <c r="CY45" s="675"/>
      <c r="CZ45" s="646">
        <v>29.6</v>
      </c>
      <c r="DA45" s="676"/>
      <c r="DB45" s="676"/>
      <c r="DC45" s="679"/>
      <c r="DD45" s="650">
        <v>93821</v>
      </c>
      <c r="DE45" s="674"/>
      <c r="DF45" s="674"/>
      <c r="DG45" s="674"/>
      <c r="DH45" s="674"/>
      <c r="DI45" s="674"/>
      <c r="DJ45" s="674"/>
      <c r="DK45" s="675"/>
      <c r="DL45" s="739"/>
      <c r="DM45" s="740"/>
      <c r="DN45" s="740"/>
      <c r="DO45" s="740"/>
      <c r="DP45" s="740"/>
      <c r="DQ45" s="740"/>
      <c r="DR45" s="740"/>
      <c r="DS45" s="740"/>
      <c r="DT45" s="740"/>
      <c r="DU45" s="740"/>
      <c r="DV45" s="741"/>
      <c r="DW45" s="736"/>
      <c r="DX45" s="737"/>
      <c r="DY45" s="737"/>
      <c r="DZ45" s="737"/>
      <c r="EA45" s="737"/>
      <c r="EB45" s="737"/>
      <c r="EC45" s="738"/>
    </row>
    <row r="46" spans="2:133" ht="11.25" customHeight="1" x14ac:dyDescent="0.15">
      <c r="CD46" s="755"/>
      <c r="CE46" s="756"/>
      <c r="CF46" s="638" t="s">
        <v>361</v>
      </c>
      <c r="CG46" s="639"/>
      <c r="CH46" s="639"/>
      <c r="CI46" s="639"/>
      <c r="CJ46" s="639"/>
      <c r="CK46" s="639"/>
      <c r="CL46" s="639"/>
      <c r="CM46" s="639"/>
      <c r="CN46" s="639"/>
      <c r="CO46" s="639"/>
      <c r="CP46" s="639"/>
      <c r="CQ46" s="640"/>
      <c r="CR46" s="641">
        <v>81915</v>
      </c>
      <c r="CS46" s="642"/>
      <c r="CT46" s="642"/>
      <c r="CU46" s="642"/>
      <c r="CV46" s="642"/>
      <c r="CW46" s="642"/>
      <c r="CX46" s="642"/>
      <c r="CY46" s="643"/>
      <c r="CZ46" s="646">
        <v>2.6</v>
      </c>
      <c r="DA46" s="647"/>
      <c r="DB46" s="647"/>
      <c r="DC46" s="742"/>
      <c r="DD46" s="650">
        <v>35065</v>
      </c>
      <c r="DE46" s="642"/>
      <c r="DF46" s="642"/>
      <c r="DG46" s="642"/>
      <c r="DH46" s="642"/>
      <c r="DI46" s="642"/>
      <c r="DJ46" s="642"/>
      <c r="DK46" s="643"/>
      <c r="DL46" s="739"/>
      <c r="DM46" s="740"/>
      <c r="DN46" s="740"/>
      <c r="DO46" s="740"/>
      <c r="DP46" s="740"/>
      <c r="DQ46" s="740"/>
      <c r="DR46" s="740"/>
      <c r="DS46" s="740"/>
      <c r="DT46" s="740"/>
      <c r="DU46" s="740"/>
      <c r="DV46" s="741"/>
      <c r="DW46" s="736"/>
      <c r="DX46" s="737"/>
      <c r="DY46" s="737"/>
      <c r="DZ46" s="737"/>
      <c r="EA46" s="737"/>
      <c r="EB46" s="737"/>
      <c r="EC46" s="738"/>
    </row>
    <row r="47" spans="2:133" ht="11.25" customHeight="1" x14ac:dyDescent="0.15">
      <c r="CD47" s="755"/>
      <c r="CE47" s="756"/>
      <c r="CF47" s="638" t="s">
        <v>362</v>
      </c>
      <c r="CG47" s="639"/>
      <c r="CH47" s="639"/>
      <c r="CI47" s="639"/>
      <c r="CJ47" s="639"/>
      <c r="CK47" s="639"/>
      <c r="CL47" s="639"/>
      <c r="CM47" s="639"/>
      <c r="CN47" s="639"/>
      <c r="CO47" s="639"/>
      <c r="CP47" s="639"/>
      <c r="CQ47" s="640"/>
      <c r="CR47" s="641" t="s">
        <v>132</v>
      </c>
      <c r="CS47" s="674"/>
      <c r="CT47" s="674"/>
      <c r="CU47" s="674"/>
      <c r="CV47" s="674"/>
      <c r="CW47" s="674"/>
      <c r="CX47" s="674"/>
      <c r="CY47" s="675"/>
      <c r="CZ47" s="646" t="s">
        <v>236</v>
      </c>
      <c r="DA47" s="676"/>
      <c r="DB47" s="676"/>
      <c r="DC47" s="679"/>
      <c r="DD47" s="650" t="s">
        <v>132</v>
      </c>
      <c r="DE47" s="674"/>
      <c r="DF47" s="674"/>
      <c r="DG47" s="674"/>
      <c r="DH47" s="674"/>
      <c r="DI47" s="674"/>
      <c r="DJ47" s="674"/>
      <c r="DK47" s="675"/>
      <c r="DL47" s="739"/>
      <c r="DM47" s="740"/>
      <c r="DN47" s="740"/>
      <c r="DO47" s="740"/>
      <c r="DP47" s="740"/>
      <c r="DQ47" s="740"/>
      <c r="DR47" s="740"/>
      <c r="DS47" s="740"/>
      <c r="DT47" s="740"/>
      <c r="DU47" s="740"/>
      <c r="DV47" s="741"/>
      <c r="DW47" s="736"/>
      <c r="DX47" s="737"/>
      <c r="DY47" s="737"/>
      <c r="DZ47" s="737"/>
      <c r="EA47" s="737"/>
      <c r="EB47" s="737"/>
      <c r="EC47" s="738"/>
    </row>
    <row r="48" spans="2:133" x14ac:dyDescent="0.15">
      <c r="CD48" s="757"/>
      <c r="CE48" s="758"/>
      <c r="CF48" s="638" t="s">
        <v>363</v>
      </c>
      <c r="CG48" s="639"/>
      <c r="CH48" s="639"/>
      <c r="CI48" s="639"/>
      <c r="CJ48" s="639"/>
      <c r="CK48" s="639"/>
      <c r="CL48" s="639"/>
      <c r="CM48" s="639"/>
      <c r="CN48" s="639"/>
      <c r="CO48" s="639"/>
      <c r="CP48" s="639"/>
      <c r="CQ48" s="640"/>
      <c r="CR48" s="641" t="s">
        <v>132</v>
      </c>
      <c r="CS48" s="642"/>
      <c r="CT48" s="642"/>
      <c r="CU48" s="642"/>
      <c r="CV48" s="642"/>
      <c r="CW48" s="642"/>
      <c r="CX48" s="642"/>
      <c r="CY48" s="643"/>
      <c r="CZ48" s="646" t="s">
        <v>236</v>
      </c>
      <c r="DA48" s="647"/>
      <c r="DB48" s="647"/>
      <c r="DC48" s="742"/>
      <c r="DD48" s="650" t="s">
        <v>242</v>
      </c>
      <c r="DE48" s="642"/>
      <c r="DF48" s="642"/>
      <c r="DG48" s="642"/>
      <c r="DH48" s="642"/>
      <c r="DI48" s="642"/>
      <c r="DJ48" s="642"/>
      <c r="DK48" s="643"/>
      <c r="DL48" s="739"/>
      <c r="DM48" s="740"/>
      <c r="DN48" s="740"/>
      <c r="DO48" s="740"/>
      <c r="DP48" s="740"/>
      <c r="DQ48" s="740"/>
      <c r="DR48" s="740"/>
      <c r="DS48" s="740"/>
      <c r="DT48" s="740"/>
      <c r="DU48" s="740"/>
      <c r="DV48" s="741"/>
      <c r="DW48" s="736"/>
      <c r="DX48" s="737"/>
      <c r="DY48" s="737"/>
      <c r="DZ48" s="737"/>
      <c r="EA48" s="737"/>
      <c r="EB48" s="737"/>
      <c r="EC48" s="738"/>
    </row>
    <row r="49" spans="82:133" ht="11.25" customHeight="1" x14ac:dyDescent="0.15">
      <c r="CD49" s="686" t="s">
        <v>364</v>
      </c>
      <c r="CE49" s="687"/>
      <c r="CF49" s="687"/>
      <c r="CG49" s="687"/>
      <c r="CH49" s="687"/>
      <c r="CI49" s="687"/>
      <c r="CJ49" s="687"/>
      <c r="CK49" s="687"/>
      <c r="CL49" s="687"/>
      <c r="CM49" s="687"/>
      <c r="CN49" s="687"/>
      <c r="CO49" s="687"/>
      <c r="CP49" s="687"/>
      <c r="CQ49" s="688"/>
      <c r="CR49" s="721">
        <v>3113154</v>
      </c>
      <c r="CS49" s="711"/>
      <c r="CT49" s="711"/>
      <c r="CU49" s="711"/>
      <c r="CV49" s="711"/>
      <c r="CW49" s="711"/>
      <c r="CX49" s="711"/>
      <c r="CY49" s="743"/>
      <c r="CZ49" s="726">
        <v>100</v>
      </c>
      <c r="DA49" s="744"/>
      <c r="DB49" s="744"/>
      <c r="DC49" s="745"/>
      <c r="DD49" s="746">
        <v>1809673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ihxNJroDZdqFFNGtTDDzQfs107qfpuFjK1nWYYSlwB+OlAWAjefglFswqRNFtdHEt9xfqbetuIRzJpF8qgvhWg==" saltValue="bCZI1sCki0Aly1MUuONcSw=="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32" zoomScale="70" zoomScaleNormal="25" zoomScaleSheetLayoutView="70" workbookViewId="0">
      <selection activeCell="AK34" sqref="AK34:AO3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366</v>
      </c>
      <c r="DK2" s="789"/>
      <c r="DL2" s="789"/>
      <c r="DM2" s="789"/>
      <c r="DN2" s="789"/>
      <c r="DO2" s="790"/>
      <c r="DP2" s="249"/>
      <c r="DQ2" s="788" t="s">
        <v>367</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368</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370</v>
      </c>
      <c r="B5" s="783"/>
      <c r="C5" s="783"/>
      <c r="D5" s="783"/>
      <c r="E5" s="783"/>
      <c r="F5" s="783"/>
      <c r="G5" s="783"/>
      <c r="H5" s="783"/>
      <c r="I5" s="783"/>
      <c r="J5" s="783"/>
      <c r="K5" s="783"/>
      <c r="L5" s="783"/>
      <c r="M5" s="783"/>
      <c r="N5" s="783"/>
      <c r="O5" s="783"/>
      <c r="P5" s="784"/>
      <c r="Q5" s="759" t="s">
        <v>371</v>
      </c>
      <c r="R5" s="760"/>
      <c r="S5" s="760"/>
      <c r="T5" s="760"/>
      <c r="U5" s="761"/>
      <c r="V5" s="759" t="s">
        <v>372</v>
      </c>
      <c r="W5" s="760"/>
      <c r="X5" s="760"/>
      <c r="Y5" s="760"/>
      <c r="Z5" s="761"/>
      <c r="AA5" s="759" t="s">
        <v>373</v>
      </c>
      <c r="AB5" s="760"/>
      <c r="AC5" s="760"/>
      <c r="AD5" s="760"/>
      <c r="AE5" s="760"/>
      <c r="AF5" s="792" t="s">
        <v>374</v>
      </c>
      <c r="AG5" s="760"/>
      <c r="AH5" s="760"/>
      <c r="AI5" s="760"/>
      <c r="AJ5" s="771"/>
      <c r="AK5" s="760" t="s">
        <v>375</v>
      </c>
      <c r="AL5" s="760"/>
      <c r="AM5" s="760"/>
      <c r="AN5" s="760"/>
      <c r="AO5" s="761"/>
      <c r="AP5" s="759" t="s">
        <v>376</v>
      </c>
      <c r="AQ5" s="760"/>
      <c r="AR5" s="760"/>
      <c r="AS5" s="760"/>
      <c r="AT5" s="761"/>
      <c r="AU5" s="759" t="s">
        <v>377</v>
      </c>
      <c r="AV5" s="760"/>
      <c r="AW5" s="760"/>
      <c r="AX5" s="760"/>
      <c r="AY5" s="771"/>
      <c r="AZ5" s="256"/>
      <c r="BA5" s="256"/>
      <c r="BB5" s="256"/>
      <c r="BC5" s="256"/>
      <c r="BD5" s="256"/>
      <c r="BE5" s="257"/>
      <c r="BF5" s="257"/>
      <c r="BG5" s="257"/>
      <c r="BH5" s="257"/>
      <c r="BI5" s="257"/>
      <c r="BJ5" s="257"/>
      <c r="BK5" s="257"/>
      <c r="BL5" s="257"/>
      <c r="BM5" s="257"/>
      <c r="BN5" s="257"/>
      <c r="BO5" s="257"/>
      <c r="BP5" s="257"/>
      <c r="BQ5" s="782" t="s">
        <v>378</v>
      </c>
      <c r="BR5" s="783"/>
      <c r="BS5" s="783"/>
      <c r="BT5" s="783"/>
      <c r="BU5" s="783"/>
      <c r="BV5" s="783"/>
      <c r="BW5" s="783"/>
      <c r="BX5" s="783"/>
      <c r="BY5" s="783"/>
      <c r="BZ5" s="783"/>
      <c r="CA5" s="783"/>
      <c r="CB5" s="783"/>
      <c r="CC5" s="783"/>
      <c r="CD5" s="783"/>
      <c r="CE5" s="783"/>
      <c r="CF5" s="783"/>
      <c r="CG5" s="784"/>
      <c r="CH5" s="759" t="s">
        <v>379</v>
      </c>
      <c r="CI5" s="760"/>
      <c r="CJ5" s="760"/>
      <c r="CK5" s="760"/>
      <c r="CL5" s="761"/>
      <c r="CM5" s="759" t="s">
        <v>380</v>
      </c>
      <c r="CN5" s="760"/>
      <c r="CO5" s="760"/>
      <c r="CP5" s="760"/>
      <c r="CQ5" s="761"/>
      <c r="CR5" s="759" t="s">
        <v>381</v>
      </c>
      <c r="CS5" s="760"/>
      <c r="CT5" s="760"/>
      <c r="CU5" s="760"/>
      <c r="CV5" s="761"/>
      <c r="CW5" s="759" t="s">
        <v>382</v>
      </c>
      <c r="CX5" s="760"/>
      <c r="CY5" s="760"/>
      <c r="CZ5" s="760"/>
      <c r="DA5" s="761"/>
      <c r="DB5" s="759" t="s">
        <v>383</v>
      </c>
      <c r="DC5" s="760"/>
      <c r="DD5" s="760"/>
      <c r="DE5" s="760"/>
      <c r="DF5" s="761"/>
      <c r="DG5" s="765" t="s">
        <v>384</v>
      </c>
      <c r="DH5" s="766"/>
      <c r="DI5" s="766"/>
      <c r="DJ5" s="766"/>
      <c r="DK5" s="767"/>
      <c r="DL5" s="765" t="s">
        <v>385</v>
      </c>
      <c r="DM5" s="766"/>
      <c r="DN5" s="766"/>
      <c r="DO5" s="766"/>
      <c r="DP5" s="767"/>
      <c r="DQ5" s="759" t="s">
        <v>386</v>
      </c>
      <c r="DR5" s="760"/>
      <c r="DS5" s="760"/>
      <c r="DT5" s="760"/>
      <c r="DU5" s="761"/>
      <c r="DV5" s="759" t="s">
        <v>377</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387</v>
      </c>
      <c r="C7" s="774"/>
      <c r="D7" s="774"/>
      <c r="E7" s="774"/>
      <c r="F7" s="774"/>
      <c r="G7" s="774"/>
      <c r="H7" s="774"/>
      <c r="I7" s="774"/>
      <c r="J7" s="774"/>
      <c r="K7" s="774"/>
      <c r="L7" s="774"/>
      <c r="M7" s="774"/>
      <c r="N7" s="774"/>
      <c r="O7" s="774"/>
      <c r="P7" s="775"/>
      <c r="Q7" s="776">
        <v>3151</v>
      </c>
      <c r="R7" s="777"/>
      <c r="S7" s="777"/>
      <c r="T7" s="777"/>
      <c r="U7" s="777"/>
      <c r="V7" s="777">
        <v>3113</v>
      </c>
      <c r="W7" s="777"/>
      <c r="X7" s="777"/>
      <c r="Y7" s="777"/>
      <c r="Z7" s="777"/>
      <c r="AA7" s="777">
        <v>38</v>
      </c>
      <c r="AB7" s="777"/>
      <c r="AC7" s="777"/>
      <c r="AD7" s="777"/>
      <c r="AE7" s="778"/>
      <c r="AF7" s="779">
        <v>34</v>
      </c>
      <c r="AG7" s="780"/>
      <c r="AH7" s="780"/>
      <c r="AI7" s="780"/>
      <c r="AJ7" s="781"/>
      <c r="AK7" s="816" t="s">
        <v>587</v>
      </c>
      <c r="AL7" s="817"/>
      <c r="AM7" s="817"/>
      <c r="AN7" s="817"/>
      <c r="AO7" s="817"/>
      <c r="AP7" s="817">
        <v>4356</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581</v>
      </c>
      <c r="BT7" s="821"/>
      <c r="BU7" s="821"/>
      <c r="BV7" s="821"/>
      <c r="BW7" s="821"/>
      <c r="BX7" s="821"/>
      <c r="BY7" s="821"/>
      <c r="BZ7" s="821"/>
      <c r="CA7" s="821"/>
      <c r="CB7" s="821"/>
      <c r="CC7" s="821"/>
      <c r="CD7" s="821"/>
      <c r="CE7" s="821"/>
      <c r="CF7" s="821"/>
      <c r="CG7" s="822"/>
      <c r="CH7" s="813">
        <v>23</v>
      </c>
      <c r="CI7" s="814"/>
      <c r="CJ7" s="814"/>
      <c r="CK7" s="814"/>
      <c r="CL7" s="815"/>
      <c r="CM7" s="813">
        <v>175</v>
      </c>
      <c r="CN7" s="814"/>
      <c r="CO7" s="814"/>
      <c r="CP7" s="814"/>
      <c r="CQ7" s="815"/>
      <c r="CR7" s="813">
        <v>27</v>
      </c>
      <c r="CS7" s="814"/>
      <c r="CT7" s="814"/>
      <c r="CU7" s="814"/>
      <c r="CV7" s="815"/>
      <c r="CW7" s="813" t="s">
        <v>587</v>
      </c>
      <c r="CX7" s="814"/>
      <c r="CY7" s="814"/>
      <c r="CZ7" s="814"/>
      <c r="DA7" s="815"/>
      <c r="DB7" s="813" t="s">
        <v>589</v>
      </c>
      <c r="DC7" s="814"/>
      <c r="DD7" s="814"/>
      <c r="DE7" s="814"/>
      <c r="DF7" s="815"/>
      <c r="DG7" s="813" t="s">
        <v>587</v>
      </c>
      <c r="DH7" s="814"/>
      <c r="DI7" s="814"/>
      <c r="DJ7" s="814"/>
      <c r="DK7" s="815"/>
      <c r="DL7" s="813" t="s">
        <v>587</v>
      </c>
      <c r="DM7" s="814"/>
      <c r="DN7" s="814"/>
      <c r="DO7" s="814"/>
      <c r="DP7" s="815"/>
      <c r="DQ7" s="813">
        <v>2</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582</v>
      </c>
      <c r="BT8" s="811"/>
      <c r="BU8" s="811"/>
      <c r="BV8" s="811"/>
      <c r="BW8" s="811"/>
      <c r="BX8" s="811"/>
      <c r="BY8" s="811"/>
      <c r="BZ8" s="811"/>
      <c r="CA8" s="811"/>
      <c r="CB8" s="811"/>
      <c r="CC8" s="811"/>
      <c r="CD8" s="811"/>
      <c r="CE8" s="811"/>
      <c r="CF8" s="811"/>
      <c r="CG8" s="812"/>
      <c r="CH8" s="823">
        <v>1</v>
      </c>
      <c r="CI8" s="824"/>
      <c r="CJ8" s="824"/>
      <c r="CK8" s="824"/>
      <c r="CL8" s="825"/>
      <c r="CM8" s="823">
        <v>18</v>
      </c>
      <c r="CN8" s="824"/>
      <c r="CO8" s="824"/>
      <c r="CP8" s="824"/>
      <c r="CQ8" s="825"/>
      <c r="CR8" s="823">
        <v>20</v>
      </c>
      <c r="CS8" s="824"/>
      <c r="CT8" s="824"/>
      <c r="CU8" s="824"/>
      <c r="CV8" s="825"/>
      <c r="CW8" s="823">
        <v>32</v>
      </c>
      <c r="CX8" s="824"/>
      <c r="CY8" s="824"/>
      <c r="CZ8" s="824"/>
      <c r="DA8" s="825"/>
      <c r="DB8" s="823" t="s">
        <v>587</v>
      </c>
      <c r="DC8" s="824"/>
      <c r="DD8" s="824"/>
      <c r="DE8" s="824"/>
      <c r="DF8" s="825"/>
      <c r="DG8" s="823" t="s">
        <v>587</v>
      </c>
      <c r="DH8" s="824"/>
      <c r="DI8" s="824"/>
      <c r="DJ8" s="824"/>
      <c r="DK8" s="825"/>
      <c r="DL8" s="823" t="s">
        <v>590</v>
      </c>
      <c r="DM8" s="824"/>
      <c r="DN8" s="824"/>
      <c r="DO8" s="824"/>
      <c r="DP8" s="825"/>
      <c r="DQ8" s="823" t="s">
        <v>587</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389</v>
      </c>
      <c r="B23" s="832" t="s">
        <v>390</v>
      </c>
      <c r="C23" s="833"/>
      <c r="D23" s="833"/>
      <c r="E23" s="833"/>
      <c r="F23" s="833"/>
      <c r="G23" s="833"/>
      <c r="H23" s="833"/>
      <c r="I23" s="833"/>
      <c r="J23" s="833"/>
      <c r="K23" s="833"/>
      <c r="L23" s="833"/>
      <c r="M23" s="833"/>
      <c r="N23" s="833"/>
      <c r="O23" s="833"/>
      <c r="P23" s="834"/>
      <c r="Q23" s="835">
        <v>3151</v>
      </c>
      <c r="R23" s="836"/>
      <c r="S23" s="836"/>
      <c r="T23" s="836"/>
      <c r="U23" s="836"/>
      <c r="V23" s="836">
        <v>3133</v>
      </c>
      <c r="W23" s="836"/>
      <c r="X23" s="836"/>
      <c r="Y23" s="836"/>
      <c r="Z23" s="836"/>
      <c r="AA23" s="836">
        <v>38</v>
      </c>
      <c r="AB23" s="836"/>
      <c r="AC23" s="836"/>
      <c r="AD23" s="836"/>
      <c r="AE23" s="837"/>
      <c r="AF23" s="838">
        <v>34</v>
      </c>
      <c r="AG23" s="836"/>
      <c r="AH23" s="836"/>
      <c r="AI23" s="836"/>
      <c r="AJ23" s="839"/>
      <c r="AK23" s="840"/>
      <c r="AL23" s="841"/>
      <c r="AM23" s="841"/>
      <c r="AN23" s="841"/>
      <c r="AO23" s="841"/>
      <c r="AP23" s="836">
        <v>4356</v>
      </c>
      <c r="AQ23" s="836"/>
      <c r="AR23" s="836"/>
      <c r="AS23" s="836"/>
      <c r="AT23" s="836"/>
      <c r="AU23" s="842"/>
      <c r="AV23" s="842"/>
      <c r="AW23" s="842"/>
      <c r="AX23" s="842"/>
      <c r="AY23" s="843"/>
      <c r="AZ23" s="851" t="s">
        <v>391</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370</v>
      </c>
      <c r="B26" s="783"/>
      <c r="C26" s="783"/>
      <c r="D26" s="783"/>
      <c r="E26" s="783"/>
      <c r="F26" s="783"/>
      <c r="G26" s="783"/>
      <c r="H26" s="783"/>
      <c r="I26" s="783"/>
      <c r="J26" s="783"/>
      <c r="K26" s="783"/>
      <c r="L26" s="783"/>
      <c r="M26" s="783"/>
      <c r="N26" s="783"/>
      <c r="O26" s="783"/>
      <c r="P26" s="784"/>
      <c r="Q26" s="759" t="s">
        <v>394</v>
      </c>
      <c r="R26" s="760"/>
      <c r="S26" s="760"/>
      <c r="T26" s="760"/>
      <c r="U26" s="761"/>
      <c r="V26" s="759" t="s">
        <v>395</v>
      </c>
      <c r="W26" s="760"/>
      <c r="X26" s="760"/>
      <c r="Y26" s="760"/>
      <c r="Z26" s="761"/>
      <c r="AA26" s="759" t="s">
        <v>396</v>
      </c>
      <c r="AB26" s="760"/>
      <c r="AC26" s="760"/>
      <c r="AD26" s="760"/>
      <c r="AE26" s="760"/>
      <c r="AF26" s="854" t="s">
        <v>397</v>
      </c>
      <c r="AG26" s="855"/>
      <c r="AH26" s="855"/>
      <c r="AI26" s="855"/>
      <c r="AJ26" s="856"/>
      <c r="AK26" s="760" t="s">
        <v>398</v>
      </c>
      <c r="AL26" s="760"/>
      <c r="AM26" s="760"/>
      <c r="AN26" s="760"/>
      <c r="AO26" s="761"/>
      <c r="AP26" s="759" t="s">
        <v>399</v>
      </c>
      <c r="AQ26" s="760"/>
      <c r="AR26" s="760"/>
      <c r="AS26" s="760"/>
      <c r="AT26" s="761"/>
      <c r="AU26" s="759" t="s">
        <v>400</v>
      </c>
      <c r="AV26" s="760"/>
      <c r="AW26" s="760"/>
      <c r="AX26" s="760"/>
      <c r="AY26" s="761"/>
      <c r="AZ26" s="759" t="s">
        <v>401</v>
      </c>
      <c r="BA26" s="760"/>
      <c r="BB26" s="760"/>
      <c r="BC26" s="760"/>
      <c r="BD26" s="761"/>
      <c r="BE26" s="759" t="s">
        <v>377</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402</v>
      </c>
      <c r="C28" s="774"/>
      <c r="D28" s="774"/>
      <c r="E28" s="774"/>
      <c r="F28" s="774"/>
      <c r="G28" s="774"/>
      <c r="H28" s="774"/>
      <c r="I28" s="774"/>
      <c r="J28" s="774"/>
      <c r="K28" s="774"/>
      <c r="L28" s="774"/>
      <c r="M28" s="774"/>
      <c r="N28" s="774"/>
      <c r="O28" s="774"/>
      <c r="P28" s="775"/>
      <c r="Q28" s="864">
        <v>120</v>
      </c>
      <c r="R28" s="865"/>
      <c r="S28" s="865"/>
      <c r="T28" s="865"/>
      <c r="U28" s="865"/>
      <c r="V28" s="865">
        <v>114</v>
      </c>
      <c r="W28" s="865"/>
      <c r="X28" s="865"/>
      <c r="Y28" s="865"/>
      <c r="Z28" s="865"/>
      <c r="AA28" s="865">
        <v>6</v>
      </c>
      <c r="AB28" s="865"/>
      <c r="AC28" s="865"/>
      <c r="AD28" s="865"/>
      <c r="AE28" s="866"/>
      <c r="AF28" s="867">
        <v>6</v>
      </c>
      <c r="AG28" s="865"/>
      <c r="AH28" s="865"/>
      <c r="AI28" s="865"/>
      <c r="AJ28" s="868"/>
      <c r="AK28" s="869" t="s">
        <v>587</v>
      </c>
      <c r="AL28" s="860"/>
      <c r="AM28" s="860"/>
      <c r="AN28" s="860"/>
      <c r="AO28" s="860"/>
      <c r="AP28" s="860" t="s">
        <v>587</v>
      </c>
      <c r="AQ28" s="860"/>
      <c r="AR28" s="860"/>
      <c r="AS28" s="860"/>
      <c r="AT28" s="860"/>
      <c r="AU28" s="860" t="s">
        <v>587</v>
      </c>
      <c r="AV28" s="860"/>
      <c r="AW28" s="860"/>
      <c r="AX28" s="860"/>
      <c r="AY28" s="860"/>
      <c r="AZ28" s="861" t="s">
        <v>587</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403</v>
      </c>
      <c r="C29" s="798"/>
      <c r="D29" s="798"/>
      <c r="E29" s="798"/>
      <c r="F29" s="798"/>
      <c r="G29" s="798"/>
      <c r="H29" s="798"/>
      <c r="I29" s="798"/>
      <c r="J29" s="798"/>
      <c r="K29" s="798"/>
      <c r="L29" s="798"/>
      <c r="M29" s="798"/>
      <c r="N29" s="798"/>
      <c r="O29" s="798"/>
      <c r="P29" s="799"/>
      <c r="Q29" s="800">
        <v>97</v>
      </c>
      <c r="R29" s="801"/>
      <c r="S29" s="801"/>
      <c r="T29" s="801"/>
      <c r="U29" s="801"/>
      <c r="V29" s="801">
        <v>78</v>
      </c>
      <c r="W29" s="801"/>
      <c r="X29" s="801"/>
      <c r="Y29" s="801"/>
      <c r="Z29" s="801"/>
      <c r="AA29" s="801">
        <v>19</v>
      </c>
      <c r="AB29" s="801"/>
      <c r="AC29" s="801"/>
      <c r="AD29" s="801"/>
      <c r="AE29" s="802"/>
      <c r="AF29" s="803">
        <v>19</v>
      </c>
      <c r="AG29" s="804"/>
      <c r="AH29" s="804"/>
      <c r="AI29" s="804"/>
      <c r="AJ29" s="805"/>
      <c r="AK29" s="872" t="s">
        <v>587</v>
      </c>
      <c r="AL29" s="873"/>
      <c r="AM29" s="873"/>
      <c r="AN29" s="873"/>
      <c r="AO29" s="873"/>
      <c r="AP29" s="873" t="s">
        <v>588</v>
      </c>
      <c r="AQ29" s="873"/>
      <c r="AR29" s="873"/>
      <c r="AS29" s="873"/>
      <c r="AT29" s="873"/>
      <c r="AU29" s="873" t="s">
        <v>587</v>
      </c>
      <c r="AV29" s="873"/>
      <c r="AW29" s="873"/>
      <c r="AX29" s="873"/>
      <c r="AY29" s="873"/>
      <c r="AZ29" s="874" t="s">
        <v>587</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404</v>
      </c>
      <c r="C30" s="798"/>
      <c r="D30" s="798"/>
      <c r="E30" s="798"/>
      <c r="F30" s="798"/>
      <c r="G30" s="798"/>
      <c r="H30" s="798"/>
      <c r="I30" s="798"/>
      <c r="J30" s="798"/>
      <c r="K30" s="798"/>
      <c r="L30" s="798"/>
      <c r="M30" s="798"/>
      <c r="N30" s="798"/>
      <c r="O30" s="798"/>
      <c r="P30" s="799"/>
      <c r="Q30" s="800">
        <v>38</v>
      </c>
      <c r="R30" s="801"/>
      <c r="S30" s="801"/>
      <c r="T30" s="801"/>
      <c r="U30" s="801"/>
      <c r="V30" s="801">
        <v>38</v>
      </c>
      <c r="W30" s="801"/>
      <c r="X30" s="801"/>
      <c r="Y30" s="801"/>
      <c r="Z30" s="801"/>
      <c r="AA30" s="801">
        <v>0</v>
      </c>
      <c r="AB30" s="801"/>
      <c r="AC30" s="801"/>
      <c r="AD30" s="801"/>
      <c r="AE30" s="802"/>
      <c r="AF30" s="803">
        <v>0</v>
      </c>
      <c r="AG30" s="804"/>
      <c r="AH30" s="804"/>
      <c r="AI30" s="804"/>
      <c r="AJ30" s="805"/>
      <c r="AK30" s="872" t="s">
        <v>587</v>
      </c>
      <c r="AL30" s="873"/>
      <c r="AM30" s="873"/>
      <c r="AN30" s="873"/>
      <c r="AO30" s="873"/>
      <c r="AP30" s="873" t="s">
        <v>587</v>
      </c>
      <c r="AQ30" s="873"/>
      <c r="AR30" s="873"/>
      <c r="AS30" s="873"/>
      <c r="AT30" s="873"/>
      <c r="AU30" s="873" t="s">
        <v>587</v>
      </c>
      <c r="AV30" s="873"/>
      <c r="AW30" s="873"/>
      <c r="AX30" s="873"/>
      <c r="AY30" s="873"/>
      <c r="AZ30" s="874" t="s">
        <v>587</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405</v>
      </c>
      <c r="C31" s="798"/>
      <c r="D31" s="798"/>
      <c r="E31" s="798"/>
      <c r="F31" s="798"/>
      <c r="G31" s="798"/>
      <c r="H31" s="798"/>
      <c r="I31" s="798"/>
      <c r="J31" s="798"/>
      <c r="K31" s="798"/>
      <c r="L31" s="798"/>
      <c r="M31" s="798"/>
      <c r="N31" s="798"/>
      <c r="O31" s="798"/>
      <c r="P31" s="799"/>
      <c r="Q31" s="800">
        <v>93</v>
      </c>
      <c r="R31" s="801"/>
      <c r="S31" s="801"/>
      <c r="T31" s="801"/>
      <c r="U31" s="801"/>
      <c r="V31" s="801">
        <v>92</v>
      </c>
      <c r="W31" s="801"/>
      <c r="X31" s="801"/>
      <c r="Y31" s="801"/>
      <c r="Z31" s="801"/>
      <c r="AA31" s="801">
        <v>1</v>
      </c>
      <c r="AB31" s="801"/>
      <c r="AC31" s="801"/>
      <c r="AD31" s="801"/>
      <c r="AE31" s="802"/>
      <c r="AF31" s="803">
        <v>1</v>
      </c>
      <c r="AG31" s="804"/>
      <c r="AH31" s="804"/>
      <c r="AI31" s="804"/>
      <c r="AJ31" s="805"/>
      <c r="AK31" s="872">
        <v>61</v>
      </c>
      <c r="AL31" s="873"/>
      <c r="AM31" s="873"/>
      <c r="AN31" s="873"/>
      <c r="AO31" s="873"/>
      <c r="AP31" s="873">
        <v>451</v>
      </c>
      <c r="AQ31" s="873"/>
      <c r="AR31" s="873"/>
      <c r="AS31" s="873"/>
      <c r="AT31" s="873"/>
      <c r="AU31" s="873">
        <v>337</v>
      </c>
      <c r="AV31" s="873"/>
      <c r="AW31" s="873"/>
      <c r="AX31" s="873"/>
      <c r="AY31" s="873"/>
      <c r="AZ31" s="874" t="s">
        <v>587</v>
      </c>
      <c r="BA31" s="874"/>
      <c r="BB31" s="874"/>
      <c r="BC31" s="874"/>
      <c r="BD31" s="874"/>
      <c r="BE31" s="870" t="s">
        <v>406</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407</v>
      </c>
      <c r="C32" s="798"/>
      <c r="D32" s="798"/>
      <c r="E32" s="798"/>
      <c r="F32" s="798"/>
      <c r="G32" s="798"/>
      <c r="H32" s="798"/>
      <c r="I32" s="798"/>
      <c r="J32" s="798"/>
      <c r="K32" s="798"/>
      <c r="L32" s="798"/>
      <c r="M32" s="798"/>
      <c r="N32" s="798"/>
      <c r="O32" s="798"/>
      <c r="P32" s="799"/>
      <c r="Q32" s="800">
        <v>73</v>
      </c>
      <c r="R32" s="801"/>
      <c r="S32" s="801"/>
      <c r="T32" s="801"/>
      <c r="U32" s="801"/>
      <c r="V32" s="801">
        <v>72</v>
      </c>
      <c r="W32" s="801"/>
      <c r="X32" s="801"/>
      <c r="Y32" s="801"/>
      <c r="Z32" s="801"/>
      <c r="AA32" s="801">
        <v>1</v>
      </c>
      <c r="AB32" s="801"/>
      <c r="AC32" s="801"/>
      <c r="AD32" s="801"/>
      <c r="AE32" s="802"/>
      <c r="AF32" s="803">
        <v>1</v>
      </c>
      <c r="AG32" s="804"/>
      <c r="AH32" s="804"/>
      <c r="AI32" s="804"/>
      <c r="AJ32" s="805"/>
      <c r="AK32" s="872">
        <v>33</v>
      </c>
      <c r="AL32" s="873"/>
      <c r="AM32" s="873"/>
      <c r="AN32" s="873"/>
      <c r="AO32" s="873"/>
      <c r="AP32" s="873">
        <v>273</v>
      </c>
      <c r="AQ32" s="873"/>
      <c r="AR32" s="873"/>
      <c r="AS32" s="873"/>
      <c r="AT32" s="873"/>
      <c r="AU32" s="873">
        <v>273</v>
      </c>
      <c r="AV32" s="873"/>
      <c r="AW32" s="873"/>
      <c r="AX32" s="873"/>
      <c r="AY32" s="873"/>
      <c r="AZ32" s="874" t="s">
        <v>587</v>
      </c>
      <c r="BA32" s="874"/>
      <c r="BB32" s="874"/>
      <c r="BC32" s="874"/>
      <c r="BD32" s="874"/>
      <c r="BE32" s="870" t="s">
        <v>408</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389</v>
      </c>
      <c r="B63" s="832" t="s">
        <v>410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26</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411</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413</v>
      </c>
      <c r="B66" s="783"/>
      <c r="C66" s="783"/>
      <c r="D66" s="783"/>
      <c r="E66" s="783"/>
      <c r="F66" s="783"/>
      <c r="G66" s="783"/>
      <c r="H66" s="783"/>
      <c r="I66" s="783"/>
      <c r="J66" s="783"/>
      <c r="K66" s="783"/>
      <c r="L66" s="783"/>
      <c r="M66" s="783"/>
      <c r="N66" s="783"/>
      <c r="O66" s="783"/>
      <c r="P66" s="784"/>
      <c r="Q66" s="759" t="s">
        <v>414</v>
      </c>
      <c r="R66" s="760"/>
      <c r="S66" s="760"/>
      <c r="T66" s="760"/>
      <c r="U66" s="761"/>
      <c r="V66" s="759" t="s">
        <v>415</v>
      </c>
      <c r="W66" s="760"/>
      <c r="X66" s="760"/>
      <c r="Y66" s="760"/>
      <c r="Z66" s="761"/>
      <c r="AA66" s="759" t="s">
        <v>416</v>
      </c>
      <c r="AB66" s="760"/>
      <c r="AC66" s="760"/>
      <c r="AD66" s="760"/>
      <c r="AE66" s="761"/>
      <c r="AF66" s="894" t="s">
        <v>417</v>
      </c>
      <c r="AG66" s="855"/>
      <c r="AH66" s="855"/>
      <c r="AI66" s="855"/>
      <c r="AJ66" s="895"/>
      <c r="AK66" s="759" t="s">
        <v>418</v>
      </c>
      <c r="AL66" s="783"/>
      <c r="AM66" s="783"/>
      <c r="AN66" s="783"/>
      <c r="AO66" s="784"/>
      <c r="AP66" s="759" t="s">
        <v>399</v>
      </c>
      <c r="AQ66" s="760"/>
      <c r="AR66" s="760"/>
      <c r="AS66" s="760"/>
      <c r="AT66" s="761"/>
      <c r="AU66" s="759" t="s">
        <v>419</v>
      </c>
      <c r="AV66" s="760"/>
      <c r="AW66" s="760"/>
      <c r="AX66" s="760"/>
      <c r="AY66" s="761"/>
      <c r="AZ66" s="759" t="s">
        <v>377</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583</v>
      </c>
      <c r="C68" s="912"/>
      <c r="D68" s="912"/>
      <c r="E68" s="912"/>
      <c r="F68" s="912"/>
      <c r="G68" s="912"/>
      <c r="H68" s="912"/>
      <c r="I68" s="912"/>
      <c r="J68" s="912"/>
      <c r="K68" s="912"/>
      <c r="L68" s="912"/>
      <c r="M68" s="912"/>
      <c r="N68" s="912"/>
      <c r="O68" s="912"/>
      <c r="P68" s="913"/>
      <c r="Q68" s="914">
        <v>17</v>
      </c>
      <c r="R68" s="908"/>
      <c r="S68" s="908"/>
      <c r="T68" s="908"/>
      <c r="U68" s="908"/>
      <c r="V68" s="908">
        <v>14</v>
      </c>
      <c r="W68" s="908"/>
      <c r="X68" s="908"/>
      <c r="Y68" s="908"/>
      <c r="Z68" s="908"/>
      <c r="AA68" s="908">
        <v>3</v>
      </c>
      <c r="AB68" s="908"/>
      <c r="AC68" s="908"/>
      <c r="AD68" s="908"/>
      <c r="AE68" s="908"/>
      <c r="AF68" s="908">
        <v>3</v>
      </c>
      <c r="AG68" s="908"/>
      <c r="AH68" s="908"/>
      <c r="AI68" s="908"/>
      <c r="AJ68" s="908"/>
      <c r="AK68" s="908" t="s">
        <v>587</v>
      </c>
      <c r="AL68" s="908"/>
      <c r="AM68" s="908"/>
      <c r="AN68" s="908"/>
      <c r="AO68" s="908"/>
      <c r="AP68" s="908" t="s">
        <v>587</v>
      </c>
      <c r="AQ68" s="908"/>
      <c r="AR68" s="908"/>
      <c r="AS68" s="908"/>
      <c r="AT68" s="908"/>
      <c r="AU68" s="908" t="s">
        <v>587</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584</v>
      </c>
      <c r="C69" s="916"/>
      <c r="D69" s="916"/>
      <c r="E69" s="916"/>
      <c r="F69" s="916"/>
      <c r="G69" s="916"/>
      <c r="H69" s="916"/>
      <c r="I69" s="916"/>
      <c r="J69" s="916"/>
      <c r="K69" s="916"/>
      <c r="L69" s="916"/>
      <c r="M69" s="916"/>
      <c r="N69" s="916"/>
      <c r="O69" s="916"/>
      <c r="P69" s="917"/>
      <c r="Q69" s="918">
        <v>966</v>
      </c>
      <c r="R69" s="873"/>
      <c r="S69" s="873"/>
      <c r="T69" s="873"/>
      <c r="U69" s="873"/>
      <c r="V69" s="873">
        <v>950</v>
      </c>
      <c r="W69" s="873"/>
      <c r="X69" s="873"/>
      <c r="Y69" s="873"/>
      <c r="Z69" s="873"/>
      <c r="AA69" s="873">
        <v>16</v>
      </c>
      <c r="AB69" s="873"/>
      <c r="AC69" s="873"/>
      <c r="AD69" s="873"/>
      <c r="AE69" s="873"/>
      <c r="AF69" s="873">
        <v>16</v>
      </c>
      <c r="AG69" s="873"/>
      <c r="AH69" s="873"/>
      <c r="AI69" s="873"/>
      <c r="AJ69" s="873"/>
      <c r="AK69" s="873" t="s">
        <v>587</v>
      </c>
      <c r="AL69" s="873"/>
      <c r="AM69" s="873"/>
      <c r="AN69" s="873"/>
      <c r="AO69" s="873"/>
      <c r="AP69" s="873" t="s">
        <v>587</v>
      </c>
      <c r="AQ69" s="873"/>
      <c r="AR69" s="873"/>
      <c r="AS69" s="873"/>
      <c r="AT69" s="873"/>
      <c r="AU69" s="873" t="s">
        <v>587</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585</v>
      </c>
      <c r="C70" s="916"/>
      <c r="D70" s="916"/>
      <c r="E70" s="916"/>
      <c r="F70" s="916"/>
      <c r="G70" s="916"/>
      <c r="H70" s="916"/>
      <c r="I70" s="916"/>
      <c r="J70" s="916"/>
      <c r="K70" s="916"/>
      <c r="L70" s="916"/>
      <c r="M70" s="916"/>
      <c r="N70" s="916"/>
      <c r="O70" s="916"/>
      <c r="P70" s="917"/>
      <c r="Q70" s="918">
        <v>565</v>
      </c>
      <c r="R70" s="873"/>
      <c r="S70" s="873"/>
      <c r="T70" s="873"/>
      <c r="U70" s="873"/>
      <c r="V70" s="873">
        <v>539</v>
      </c>
      <c r="W70" s="873"/>
      <c r="X70" s="873"/>
      <c r="Y70" s="873"/>
      <c r="Z70" s="873"/>
      <c r="AA70" s="873">
        <v>26</v>
      </c>
      <c r="AB70" s="873"/>
      <c r="AC70" s="873"/>
      <c r="AD70" s="873"/>
      <c r="AE70" s="873"/>
      <c r="AF70" s="873">
        <v>26</v>
      </c>
      <c r="AG70" s="873"/>
      <c r="AH70" s="873"/>
      <c r="AI70" s="873"/>
      <c r="AJ70" s="873"/>
      <c r="AK70" s="873" t="s">
        <v>587</v>
      </c>
      <c r="AL70" s="873"/>
      <c r="AM70" s="873"/>
      <c r="AN70" s="873"/>
      <c r="AO70" s="873"/>
      <c r="AP70" s="873">
        <v>1652</v>
      </c>
      <c r="AQ70" s="873"/>
      <c r="AR70" s="873"/>
      <c r="AS70" s="873"/>
      <c r="AT70" s="873"/>
      <c r="AU70" s="873">
        <v>19</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586</v>
      </c>
      <c r="C71" s="916"/>
      <c r="D71" s="916"/>
      <c r="E71" s="916"/>
      <c r="F71" s="916"/>
      <c r="G71" s="916"/>
      <c r="H71" s="916"/>
      <c r="I71" s="916"/>
      <c r="J71" s="916"/>
      <c r="K71" s="916"/>
      <c r="L71" s="916"/>
      <c r="M71" s="916"/>
      <c r="N71" s="916"/>
      <c r="O71" s="916"/>
      <c r="P71" s="917"/>
      <c r="Q71" s="918">
        <v>3402</v>
      </c>
      <c r="R71" s="873"/>
      <c r="S71" s="873"/>
      <c r="T71" s="873"/>
      <c r="U71" s="873"/>
      <c r="V71" s="873">
        <v>3403</v>
      </c>
      <c r="W71" s="873"/>
      <c r="X71" s="873"/>
      <c r="Y71" s="873"/>
      <c r="Z71" s="873"/>
      <c r="AA71" s="873">
        <v>-1</v>
      </c>
      <c r="AB71" s="873"/>
      <c r="AC71" s="873"/>
      <c r="AD71" s="873"/>
      <c r="AE71" s="873"/>
      <c r="AF71" s="873">
        <v>-1</v>
      </c>
      <c r="AG71" s="873"/>
      <c r="AH71" s="873"/>
      <c r="AI71" s="873"/>
      <c r="AJ71" s="873"/>
      <c r="AK71" s="873" t="s">
        <v>587</v>
      </c>
      <c r="AL71" s="873"/>
      <c r="AM71" s="873"/>
      <c r="AN71" s="873"/>
      <c r="AO71" s="873"/>
      <c r="AP71" s="873" t="s">
        <v>588</v>
      </c>
      <c r="AQ71" s="873"/>
      <c r="AR71" s="873"/>
      <c r="AS71" s="873"/>
      <c r="AT71" s="873"/>
      <c r="AU71" s="873" t="s">
        <v>587</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389</v>
      </c>
      <c r="B88" s="832" t="s">
        <v>420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44</v>
      </c>
      <c r="AG88" s="884"/>
      <c r="AH88" s="884"/>
      <c r="AI88" s="884"/>
      <c r="AJ88" s="884"/>
      <c r="AK88" s="881"/>
      <c r="AL88" s="881"/>
      <c r="AM88" s="881"/>
      <c r="AN88" s="881"/>
      <c r="AO88" s="881"/>
      <c r="AP88" s="884">
        <v>1652</v>
      </c>
      <c r="AQ88" s="884"/>
      <c r="AR88" s="884"/>
      <c r="AS88" s="884"/>
      <c r="AT88" s="884"/>
      <c r="AU88" s="884">
        <v>21</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421</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47</v>
      </c>
      <c r="CS102" s="892"/>
      <c r="CT102" s="892"/>
      <c r="CU102" s="892"/>
      <c r="CV102" s="935"/>
      <c r="CW102" s="934">
        <v>32</v>
      </c>
      <c r="CX102" s="892"/>
      <c r="CY102" s="892"/>
      <c r="CZ102" s="892"/>
      <c r="DA102" s="935"/>
      <c r="DB102" s="934" t="s">
        <v>587</v>
      </c>
      <c r="DC102" s="892"/>
      <c r="DD102" s="892"/>
      <c r="DE102" s="892"/>
      <c r="DF102" s="935"/>
      <c r="DG102" s="934" t="s">
        <v>587</v>
      </c>
      <c r="DH102" s="892"/>
      <c r="DI102" s="892"/>
      <c r="DJ102" s="892"/>
      <c r="DK102" s="935"/>
      <c r="DL102" s="934" t="s">
        <v>590</v>
      </c>
      <c r="DM102" s="892"/>
      <c r="DN102" s="892"/>
      <c r="DO102" s="892"/>
      <c r="DP102" s="935"/>
      <c r="DQ102" s="934">
        <v>2</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422</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423</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426</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427</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428</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429</v>
      </c>
      <c r="AB109" s="937"/>
      <c r="AC109" s="937"/>
      <c r="AD109" s="937"/>
      <c r="AE109" s="938"/>
      <c r="AF109" s="936" t="s">
        <v>308</v>
      </c>
      <c r="AG109" s="937"/>
      <c r="AH109" s="937"/>
      <c r="AI109" s="937"/>
      <c r="AJ109" s="938"/>
      <c r="AK109" s="936" t="s">
        <v>307</v>
      </c>
      <c r="AL109" s="937"/>
      <c r="AM109" s="937"/>
      <c r="AN109" s="937"/>
      <c r="AO109" s="938"/>
      <c r="AP109" s="936" t="s">
        <v>430</v>
      </c>
      <c r="AQ109" s="937"/>
      <c r="AR109" s="937"/>
      <c r="AS109" s="937"/>
      <c r="AT109" s="939"/>
      <c r="AU109" s="956" t="s">
        <v>428</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429</v>
      </c>
      <c r="BR109" s="937"/>
      <c r="BS109" s="937"/>
      <c r="BT109" s="937"/>
      <c r="BU109" s="938"/>
      <c r="BV109" s="936" t="s">
        <v>308</v>
      </c>
      <c r="BW109" s="937"/>
      <c r="BX109" s="937"/>
      <c r="BY109" s="937"/>
      <c r="BZ109" s="938"/>
      <c r="CA109" s="936" t="s">
        <v>307</v>
      </c>
      <c r="CB109" s="937"/>
      <c r="CC109" s="937"/>
      <c r="CD109" s="937"/>
      <c r="CE109" s="938"/>
      <c r="CF109" s="957" t="s">
        <v>430</v>
      </c>
      <c r="CG109" s="957"/>
      <c r="CH109" s="957"/>
      <c r="CI109" s="957"/>
      <c r="CJ109" s="957"/>
      <c r="CK109" s="936" t="s">
        <v>431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429</v>
      </c>
      <c r="DH109" s="937"/>
      <c r="DI109" s="937"/>
      <c r="DJ109" s="937"/>
      <c r="DK109" s="938"/>
      <c r="DL109" s="936" t="s">
        <v>308</v>
      </c>
      <c r="DM109" s="937"/>
      <c r="DN109" s="937"/>
      <c r="DO109" s="937"/>
      <c r="DP109" s="938"/>
      <c r="DQ109" s="936" t="s">
        <v>307</v>
      </c>
      <c r="DR109" s="937"/>
      <c r="DS109" s="937"/>
      <c r="DT109" s="937"/>
      <c r="DU109" s="938"/>
      <c r="DV109" s="936" t="s">
        <v>430</v>
      </c>
      <c r="DW109" s="937"/>
      <c r="DX109" s="937"/>
      <c r="DY109" s="937"/>
      <c r="DZ109" s="939"/>
    </row>
    <row r="110" spans="1:131" s="246" customFormat="1" ht="26.25" customHeight="1" x14ac:dyDescent="0.15">
      <c r="A110" s="940" t="s">
        <v>432</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455804</v>
      </c>
      <c r="AB110" s="944"/>
      <c r="AC110" s="944"/>
      <c r="AD110" s="944"/>
      <c r="AE110" s="945"/>
      <c r="AF110" s="946">
        <v>499584</v>
      </c>
      <c r="AG110" s="944"/>
      <c r="AH110" s="944"/>
      <c r="AI110" s="944"/>
      <c r="AJ110" s="945"/>
      <c r="AK110" s="946">
        <v>494272</v>
      </c>
      <c r="AL110" s="944"/>
      <c r="AM110" s="944"/>
      <c r="AN110" s="944"/>
      <c r="AO110" s="945"/>
      <c r="AP110" s="947">
        <v>47.1</v>
      </c>
      <c r="AQ110" s="948"/>
      <c r="AR110" s="948"/>
      <c r="AS110" s="948"/>
      <c r="AT110" s="949"/>
      <c r="AU110" s="950" t="s">
        <v>74</v>
      </c>
      <c r="AV110" s="951"/>
      <c r="AW110" s="951"/>
      <c r="AX110" s="951"/>
      <c r="AY110" s="951"/>
      <c r="AZ110" s="992" t="s">
        <v>433</v>
      </c>
      <c r="BA110" s="941"/>
      <c r="BB110" s="941"/>
      <c r="BC110" s="941"/>
      <c r="BD110" s="941"/>
      <c r="BE110" s="941"/>
      <c r="BF110" s="941"/>
      <c r="BG110" s="941"/>
      <c r="BH110" s="941"/>
      <c r="BI110" s="941"/>
      <c r="BJ110" s="941"/>
      <c r="BK110" s="941"/>
      <c r="BL110" s="941"/>
      <c r="BM110" s="941"/>
      <c r="BN110" s="941"/>
      <c r="BO110" s="941"/>
      <c r="BP110" s="942"/>
      <c r="BQ110" s="978">
        <v>3923352</v>
      </c>
      <c r="BR110" s="979"/>
      <c r="BS110" s="979"/>
      <c r="BT110" s="979"/>
      <c r="BU110" s="979"/>
      <c r="BV110" s="979">
        <v>4013481</v>
      </c>
      <c r="BW110" s="979"/>
      <c r="BX110" s="979"/>
      <c r="BY110" s="979"/>
      <c r="BZ110" s="979"/>
      <c r="CA110" s="979">
        <v>4356489</v>
      </c>
      <c r="CB110" s="979"/>
      <c r="CC110" s="979"/>
      <c r="CD110" s="979"/>
      <c r="CE110" s="979"/>
      <c r="CF110" s="993">
        <v>414.7</v>
      </c>
      <c r="CG110" s="994"/>
      <c r="CH110" s="994"/>
      <c r="CI110" s="994"/>
      <c r="CJ110" s="994"/>
      <c r="CK110" s="995" t="s">
        <v>434</v>
      </c>
      <c r="CL110" s="996"/>
      <c r="CM110" s="975" t="s">
        <v>435</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436</v>
      </c>
      <c r="DH110" s="979"/>
      <c r="DI110" s="979"/>
      <c r="DJ110" s="979"/>
      <c r="DK110" s="979"/>
      <c r="DL110" s="979" t="s">
        <v>436</v>
      </c>
      <c r="DM110" s="979"/>
      <c r="DN110" s="979"/>
      <c r="DO110" s="979"/>
      <c r="DP110" s="979"/>
      <c r="DQ110" s="979" t="s">
        <v>436</v>
      </c>
      <c r="DR110" s="979"/>
      <c r="DS110" s="979"/>
      <c r="DT110" s="979"/>
      <c r="DU110" s="979"/>
      <c r="DV110" s="980" t="s">
        <v>437</v>
      </c>
      <c r="DW110" s="980"/>
      <c r="DX110" s="980"/>
      <c r="DY110" s="980"/>
      <c r="DZ110" s="981"/>
    </row>
    <row r="111" spans="1:131" s="246" customFormat="1" ht="26.25" customHeight="1" x14ac:dyDescent="0.15">
      <c r="A111" s="982" t="s">
        <v>438</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439</v>
      </c>
      <c r="AB111" s="986"/>
      <c r="AC111" s="986"/>
      <c r="AD111" s="986"/>
      <c r="AE111" s="987"/>
      <c r="AF111" s="988" t="s">
        <v>436</v>
      </c>
      <c r="AG111" s="986"/>
      <c r="AH111" s="986"/>
      <c r="AI111" s="986"/>
      <c r="AJ111" s="987"/>
      <c r="AK111" s="988" t="s">
        <v>440</v>
      </c>
      <c r="AL111" s="986"/>
      <c r="AM111" s="986"/>
      <c r="AN111" s="986"/>
      <c r="AO111" s="987"/>
      <c r="AP111" s="989" t="s">
        <v>439</v>
      </c>
      <c r="AQ111" s="990"/>
      <c r="AR111" s="990"/>
      <c r="AS111" s="990"/>
      <c r="AT111" s="991"/>
      <c r="AU111" s="952"/>
      <c r="AV111" s="953"/>
      <c r="AW111" s="953"/>
      <c r="AX111" s="953"/>
      <c r="AY111" s="953"/>
      <c r="AZ111" s="1001" t="s">
        <v>441</v>
      </c>
      <c r="BA111" s="1002"/>
      <c r="BB111" s="1002"/>
      <c r="BC111" s="1002"/>
      <c r="BD111" s="1002"/>
      <c r="BE111" s="1002"/>
      <c r="BF111" s="1002"/>
      <c r="BG111" s="1002"/>
      <c r="BH111" s="1002"/>
      <c r="BI111" s="1002"/>
      <c r="BJ111" s="1002"/>
      <c r="BK111" s="1002"/>
      <c r="BL111" s="1002"/>
      <c r="BM111" s="1002"/>
      <c r="BN111" s="1002"/>
      <c r="BO111" s="1002"/>
      <c r="BP111" s="1003"/>
      <c r="BQ111" s="971" t="s">
        <v>436</v>
      </c>
      <c r="BR111" s="972"/>
      <c r="BS111" s="972"/>
      <c r="BT111" s="972"/>
      <c r="BU111" s="972"/>
      <c r="BV111" s="972" t="s">
        <v>411</v>
      </c>
      <c r="BW111" s="972"/>
      <c r="BX111" s="972"/>
      <c r="BY111" s="972"/>
      <c r="BZ111" s="972"/>
      <c r="CA111" s="972" t="s">
        <v>437</v>
      </c>
      <c r="CB111" s="972"/>
      <c r="CC111" s="972"/>
      <c r="CD111" s="972"/>
      <c r="CE111" s="972"/>
      <c r="CF111" s="966" t="s">
        <v>436</v>
      </c>
      <c r="CG111" s="967"/>
      <c r="CH111" s="967"/>
      <c r="CI111" s="967"/>
      <c r="CJ111" s="967"/>
      <c r="CK111" s="997"/>
      <c r="CL111" s="998"/>
      <c r="CM111" s="968" t="s">
        <v>442</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440</v>
      </c>
      <c r="DH111" s="972"/>
      <c r="DI111" s="972"/>
      <c r="DJ111" s="972"/>
      <c r="DK111" s="972"/>
      <c r="DL111" s="972" t="s">
        <v>436</v>
      </c>
      <c r="DM111" s="972"/>
      <c r="DN111" s="972"/>
      <c r="DO111" s="972"/>
      <c r="DP111" s="972"/>
      <c r="DQ111" s="972" t="s">
        <v>411</v>
      </c>
      <c r="DR111" s="972"/>
      <c r="DS111" s="972"/>
      <c r="DT111" s="972"/>
      <c r="DU111" s="972"/>
      <c r="DV111" s="973" t="s">
        <v>411</v>
      </c>
      <c r="DW111" s="973"/>
      <c r="DX111" s="973"/>
      <c r="DY111" s="973"/>
      <c r="DZ111" s="974"/>
    </row>
    <row r="112" spans="1:131" s="246" customFormat="1" ht="26.25" customHeight="1" x14ac:dyDescent="0.15">
      <c r="A112" s="1004" t="s">
        <v>443</v>
      </c>
      <c r="B112" s="1005"/>
      <c r="C112" s="1002" t="s">
        <v>444</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436</v>
      </c>
      <c r="AB112" s="1011"/>
      <c r="AC112" s="1011"/>
      <c r="AD112" s="1011"/>
      <c r="AE112" s="1012"/>
      <c r="AF112" s="1013" t="s">
        <v>445</v>
      </c>
      <c r="AG112" s="1011"/>
      <c r="AH112" s="1011"/>
      <c r="AI112" s="1011"/>
      <c r="AJ112" s="1012"/>
      <c r="AK112" s="1013" t="s">
        <v>445</v>
      </c>
      <c r="AL112" s="1011"/>
      <c r="AM112" s="1011"/>
      <c r="AN112" s="1011"/>
      <c r="AO112" s="1012"/>
      <c r="AP112" s="1014" t="s">
        <v>440</v>
      </c>
      <c r="AQ112" s="1015"/>
      <c r="AR112" s="1015"/>
      <c r="AS112" s="1015"/>
      <c r="AT112" s="1016"/>
      <c r="AU112" s="952"/>
      <c r="AV112" s="953"/>
      <c r="AW112" s="953"/>
      <c r="AX112" s="953"/>
      <c r="AY112" s="953"/>
      <c r="AZ112" s="1001" t="s">
        <v>446</v>
      </c>
      <c r="BA112" s="1002"/>
      <c r="BB112" s="1002"/>
      <c r="BC112" s="1002"/>
      <c r="BD112" s="1002"/>
      <c r="BE112" s="1002"/>
      <c r="BF112" s="1002"/>
      <c r="BG112" s="1002"/>
      <c r="BH112" s="1002"/>
      <c r="BI112" s="1002"/>
      <c r="BJ112" s="1002"/>
      <c r="BK112" s="1002"/>
      <c r="BL112" s="1002"/>
      <c r="BM112" s="1002"/>
      <c r="BN112" s="1002"/>
      <c r="BO112" s="1002"/>
      <c r="BP112" s="1003"/>
      <c r="BQ112" s="971">
        <v>650959</v>
      </c>
      <c r="BR112" s="972"/>
      <c r="BS112" s="972"/>
      <c r="BT112" s="972"/>
      <c r="BU112" s="972"/>
      <c r="BV112" s="972">
        <v>667559</v>
      </c>
      <c r="BW112" s="972"/>
      <c r="BX112" s="972"/>
      <c r="BY112" s="972"/>
      <c r="BZ112" s="972"/>
      <c r="CA112" s="972">
        <v>610313</v>
      </c>
      <c r="CB112" s="972"/>
      <c r="CC112" s="972"/>
      <c r="CD112" s="972"/>
      <c r="CE112" s="972"/>
      <c r="CF112" s="966">
        <v>58.1</v>
      </c>
      <c r="CG112" s="967"/>
      <c r="CH112" s="967"/>
      <c r="CI112" s="967"/>
      <c r="CJ112" s="967"/>
      <c r="CK112" s="997"/>
      <c r="CL112" s="998"/>
      <c r="CM112" s="968" t="s">
        <v>447</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440</v>
      </c>
      <c r="DH112" s="972"/>
      <c r="DI112" s="972"/>
      <c r="DJ112" s="972"/>
      <c r="DK112" s="972"/>
      <c r="DL112" s="972" t="s">
        <v>411</v>
      </c>
      <c r="DM112" s="972"/>
      <c r="DN112" s="972"/>
      <c r="DO112" s="972"/>
      <c r="DP112" s="972"/>
      <c r="DQ112" s="972" t="s">
        <v>439</v>
      </c>
      <c r="DR112" s="972"/>
      <c r="DS112" s="972"/>
      <c r="DT112" s="972"/>
      <c r="DU112" s="972"/>
      <c r="DV112" s="973" t="s">
        <v>436</v>
      </c>
      <c r="DW112" s="973"/>
      <c r="DX112" s="973"/>
      <c r="DY112" s="973"/>
      <c r="DZ112" s="974"/>
    </row>
    <row r="113" spans="1:130" s="246" customFormat="1" ht="26.25" customHeight="1" x14ac:dyDescent="0.15">
      <c r="A113" s="1006"/>
      <c r="B113" s="1007"/>
      <c r="C113" s="1002" t="s">
        <v>448</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72703</v>
      </c>
      <c r="AB113" s="986"/>
      <c r="AC113" s="986"/>
      <c r="AD113" s="986"/>
      <c r="AE113" s="987"/>
      <c r="AF113" s="988">
        <v>73987</v>
      </c>
      <c r="AG113" s="986"/>
      <c r="AH113" s="986"/>
      <c r="AI113" s="986"/>
      <c r="AJ113" s="987"/>
      <c r="AK113" s="988">
        <v>75484</v>
      </c>
      <c r="AL113" s="986"/>
      <c r="AM113" s="986"/>
      <c r="AN113" s="986"/>
      <c r="AO113" s="987"/>
      <c r="AP113" s="989">
        <v>7.2</v>
      </c>
      <c r="AQ113" s="990"/>
      <c r="AR113" s="990"/>
      <c r="AS113" s="990"/>
      <c r="AT113" s="991"/>
      <c r="AU113" s="952"/>
      <c r="AV113" s="953"/>
      <c r="AW113" s="953"/>
      <c r="AX113" s="953"/>
      <c r="AY113" s="953"/>
      <c r="AZ113" s="1001" t="s">
        <v>449</v>
      </c>
      <c r="BA113" s="1002"/>
      <c r="BB113" s="1002"/>
      <c r="BC113" s="1002"/>
      <c r="BD113" s="1002"/>
      <c r="BE113" s="1002"/>
      <c r="BF113" s="1002"/>
      <c r="BG113" s="1002"/>
      <c r="BH113" s="1002"/>
      <c r="BI113" s="1002"/>
      <c r="BJ113" s="1002"/>
      <c r="BK113" s="1002"/>
      <c r="BL113" s="1002"/>
      <c r="BM113" s="1002"/>
      <c r="BN113" s="1002"/>
      <c r="BO113" s="1002"/>
      <c r="BP113" s="1003"/>
      <c r="BQ113" s="971">
        <v>22702</v>
      </c>
      <c r="BR113" s="972"/>
      <c r="BS113" s="972"/>
      <c r="BT113" s="972"/>
      <c r="BU113" s="972"/>
      <c r="BV113" s="972">
        <v>21429</v>
      </c>
      <c r="BW113" s="972"/>
      <c r="BX113" s="972"/>
      <c r="BY113" s="972"/>
      <c r="BZ113" s="972"/>
      <c r="CA113" s="972">
        <v>18573</v>
      </c>
      <c r="CB113" s="972"/>
      <c r="CC113" s="972"/>
      <c r="CD113" s="972"/>
      <c r="CE113" s="972"/>
      <c r="CF113" s="966">
        <v>1.8</v>
      </c>
      <c r="CG113" s="967"/>
      <c r="CH113" s="967"/>
      <c r="CI113" s="967"/>
      <c r="CJ113" s="967"/>
      <c r="CK113" s="997"/>
      <c r="CL113" s="998"/>
      <c r="CM113" s="968" t="s">
        <v>450</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436</v>
      </c>
      <c r="DH113" s="1011"/>
      <c r="DI113" s="1011"/>
      <c r="DJ113" s="1011"/>
      <c r="DK113" s="1012"/>
      <c r="DL113" s="1013" t="s">
        <v>440</v>
      </c>
      <c r="DM113" s="1011"/>
      <c r="DN113" s="1011"/>
      <c r="DO113" s="1011"/>
      <c r="DP113" s="1012"/>
      <c r="DQ113" s="1013" t="s">
        <v>445</v>
      </c>
      <c r="DR113" s="1011"/>
      <c r="DS113" s="1011"/>
      <c r="DT113" s="1011"/>
      <c r="DU113" s="1012"/>
      <c r="DV113" s="1014" t="s">
        <v>439</v>
      </c>
      <c r="DW113" s="1015"/>
      <c r="DX113" s="1015"/>
      <c r="DY113" s="1015"/>
      <c r="DZ113" s="1016"/>
    </row>
    <row r="114" spans="1:130" s="246" customFormat="1" ht="26.25" customHeight="1" x14ac:dyDescent="0.15">
      <c r="A114" s="1006"/>
      <c r="B114" s="1007"/>
      <c r="C114" s="1002" t="s">
        <v>451</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437</v>
      </c>
      <c r="AB114" s="1011"/>
      <c r="AC114" s="1011"/>
      <c r="AD114" s="1011"/>
      <c r="AE114" s="1012"/>
      <c r="AF114" s="1013" t="s">
        <v>440</v>
      </c>
      <c r="AG114" s="1011"/>
      <c r="AH114" s="1011"/>
      <c r="AI114" s="1011"/>
      <c r="AJ114" s="1012"/>
      <c r="AK114" s="1013" t="s">
        <v>411</v>
      </c>
      <c r="AL114" s="1011"/>
      <c r="AM114" s="1011"/>
      <c r="AN114" s="1011"/>
      <c r="AO114" s="1012"/>
      <c r="AP114" s="1014" t="s">
        <v>411</v>
      </c>
      <c r="AQ114" s="1015"/>
      <c r="AR114" s="1015"/>
      <c r="AS114" s="1015"/>
      <c r="AT114" s="1016"/>
      <c r="AU114" s="952"/>
      <c r="AV114" s="953"/>
      <c r="AW114" s="953"/>
      <c r="AX114" s="953"/>
      <c r="AY114" s="953"/>
      <c r="AZ114" s="1001" t="s">
        <v>452</v>
      </c>
      <c r="BA114" s="1002"/>
      <c r="BB114" s="1002"/>
      <c r="BC114" s="1002"/>
      <c r="BD114" s="1002"/>
      <c r="BE114" s="1002"/>
      <c r="BF114" s="1002"/>
      <c r="BG114" s="1002"/>
      <c r="BH114" s="1002"/>
      <c r="BI114" s="1002"/>
      <c r="BJ114" s="1002"/>
      <c r="BK114" s="1002"/>
      <c r="BL114" s="1002"/>
      <c r="BM114" s="1002"/>
      <c r="BN114" s="1002"/>
      <c r="BO114" s="1002"/>
      <c r="BP114" s="1003"/>
      <c r="BQ114" s="971">
        <v>1036249</v>
      </c>
      <c r="BR114" s="972"/>
      <c r="BS114" s="972"/>
      <c r="BT114" s="972"/>
      <c r="BU114" s="972"/>
      <c r="BV114" s="972">
        <v>304691</v>
      </c>
      <c r="BW114" s="972"/>
      <c r="BX114" s="972"/>
      <c r="BY114" s="972"/>
      <c r="BZ114" s="972"/>
      <c r="CA114" s="972">
        <v>227877</v>
      </c>
      <c r="CB114" s="972"/>
      <c r="CC114" s="972"/>
      <c r="CD114" s="972"/>
      <c r="CE114" s="972"/>
      <c r="CF114" s="966">
        <v>21.7</v>
      </c>
      <c r="CG114" s="967"/>
      <c r="CH114" s="967"/>
      <c r="CI114" s="967"/>
      <c r="CJ114" s="967"/>
      <c r="CK114" s="997"/>
      <c r="CL114" s="998"/>
      <c r="CM114" s="968" t="s">
        <v>453</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437</v>
      </c>
      <c r="DH114" s="1011"/>
      <c r="DI114" s="1011"/>
      <c r="DJ114" s="1011"/>
      <c r="DK114" s="1012"/>
      <c r="DL114" s="1013" t="s">
        <v>411</v>
      </c>
      <c r="DM114" s="1011"/>
      <c r="DN114" s="1011"/>
      <c r="DO114" s="1011"/>
      <c r="DP114" s="1012"/>
      <c r="DQ114" s="1013" t="s">
        <v>436</v>
      </c>
      <c r="DR114" s="1011"/>
      <c r="DS114" s="1011"/>
      <c r="DT114" s="1011"/>
      <c r="DU114" s="1012"/>
      <c r="DV114" s="1014" t="s">
        <v>440</v>
      </c>
      <c r="DW114" s="1015"/>
      <c r="DX114" s="1015"/>
      <c r="DY114" s="1015"/>
      <c r="DZ114" s="1016"/>
    </row>
    <row r="115" spans="1:130" s="246" customFormat="1" ht="26.25" customHeight="1" x14ac:dyDescent="0.15">
      <c r="A115" s="1006"/>
      <c r="B115" s="1007"/>
      <c r="C115" s="1002" t="s">
        <v>454</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1235</v>
      </c>
      <c r="AB115" s="986"/>
      <c r="AC115" s="986"/>
      <c r="AD115" s="986"/>
      <c r="AE115" s="987"/>
      <c r="AF115" s="988">
        <v>7056</v>
      </c>
      <c r="AG115" s="986"/>
      <c r="AH115" s="986"/>
      <c r="AI115" s="986"/>
      <c r="AJ115" s="987"/>
      <c r="AK115" s="988">
        <v>2688</v>
      </c>
      <c r="AL115" s="986"/>
      <c r="AM115" s="986"/>
      <c r="AN115" s="986"/>
      <c r="AO115" s="987"/>
      <c r="AP115" s="989">
        <v>0.3</v>
      </c>
      <c r="AQ115" s="990"/>
      <c r="AR115" s="990"/>
      <c r="AS115" s="990"/>
      <c r="AT115" s="991"/>
      <c r="AU115" s="952"/>
      <c r="AV115" s="953"/>
      <c r="AW115" s="953"/>
      <c r="AX115" s="953"/>
      <c r="AY115" s="953"/>
      <c r="AZ115" s="1001" t="s">
        <v>455</v>
      </c>
      <c r="BA115" s="1002"/>
      <c r="BB115" s="1002"/>
      <c r="BC115" s="1002"/>
      <c r="BD115" s="1002"/>
      <c r="BE115" s="1002"/>
      <c r="BF115" s="1002"/>
      <c r="BG115" s="1002"/>
      <c r="BH115" s="1002"/>
      <c r="BI115" s="1002"/>
      <c r="BJ115" s="1002"/>
      <c r="BK115" s="1002"/>
      <c r="BL115" s="1002"/>
      <c r="BM115" s="1002"/>
      <c r="BN115" s="1002"/>
      <c r="BO115" s="1002"/>
      <c r="BP115" s="1003"/>
      <c r="BQ115" s="971">
        <v>2000</v>
      </c>
      <c r="BR115" s="972"/>
      <c r="BS115" s="972"/>
      <c r="BT115" s="972"/>
      <c r="BU115" s="972"/>
      <c r="BV115" s="972">
        <v>2000</v>
      </c>
      <c r="BW115" s="972"/>
      <c r="BX115" s="972"/>
      <c r="BY115" s="972"/>
      <c r="BZ115" s="972"/>
      <c r="CA115" s="972">
        <v>2000</v>
      </c>
      <c r="CB115" s="972"/>
      <c r="CC115" s="972"/>
      <c r="CD115" s="972"/>
      <c r="CE115" s="972"/>
      <c r="CF115" s="966">
        <v>0.2</v>
      </c>
      <c r="CG115" s="967"/>
      <c r="CH115" s="967"/>
      <c r="CI115" s="967"/>
      <c r="CJ115" s="967"/>
      <c r="CK115" s="997"/>
      <c r="CL115" s="998"/>
      <c r="CM115" s="1001" t="s">
        <v>456</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436</v>
      </c>
      <c r="DH115" s="1011"/>
      <c r="DI115" s="1011"/>
      <c r="DJ115" s="1011"/>
      <c r="DK115" s="1012"/>
      <c r="DL115" s="1013" t="s">
        <v>436</v>
      </c>
      <c r="DM115" s="1011"/>
      <c r="DN115" s="1011"/>
      <c r="DO115" s="1011"/>
      <c r="DP115" s="1012"/>
      <c r="DQ115" s="1013" t="s">
        <v>436</v>
      </c>
      <c r="DR115" s="1011"/>
      <c r="DS115" s="1011"/>
      <c r="DT115" s="1011"/>
      <c r="DU115" s="1012"/>
      <c r="DV115" s="1014" t="s">
        <v>437</v>
      </c>
      <c r="DW115" s="1015"/>
      <c r="DX115" s="1015"/>
      <c r="DY115" s="1015"/>
      <c r="DZ115" s="1016"/>
    </row>
    <row r="116" spans="1:130" s="246" customFormat="1" ht="26.25" customHeight="1" x14ac:dyDescent="0.15">
      <c r="A116" s="1008"/>
      <c r="B116" s="1009"/>
      <c r="C116" s="1017" t="s">
        <v>457</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49</v>
      </c>
      <c r="AB116" s="1011"/>
      <c r="AC116" s="1011"/>
      <c r="AD116" s="1011"/>
      <c r="AE116" s="1012"/>
      <c r="AF116" s="1013">
        <v>233</v>
      </c>
      <c r="AG116" s="1011"/>
      <c r="AH116" s="1011"/>
      <c r="AI116" s="1011"/>
      <c r="AJ116" s="1012"/>
      <c r="AK116" s="1013">
        <v>184</v>
      </c>
      <c r="AL116" s="1011"/>
      <c r="AM116" s="1011"/>
      <c r="AN116" s="1011"/>
      <c r="AO116" s="1012"/>
      <c r="AP116" s="1014">
        <v>0</v>
      </c>
      <c r="AQ116" s="1015"/>
      <c r="AR116" s="1015"/>
      <c r="AS116" s="1015"/>
      <c r="AT116" s="1016"/>
      <c r="AU116" s="952"/>
      <c r="AV116" s="953"/>
      <c r="AW116" s="953"/>
      <c r="AX116" s="953"/>
      <c r="AY116" s="953"/>
      <c r="AZ116" s="1019" t="s">
        <v>458</v>
      </c>
      <c r="BA116" s="1020"/>
      <c r="BB116" s="1020"/>
      <c r="BC116" s="1020"/>
      <c r="BD116" s="1020"/>
      <c r="BE116" s="1020"/>
      <c r="BF116" s="1020"/>
      <c r="BG116" s="1020"/>
      <c r="BH116" s="1020"/>
      <c r="BI116" s="1020"/>
      <c r="BJ116" s="1020"/>
      <c r="BK116" s="1020"/>
      <c r="BL116" s="1020"/>
      <c r="BM116" s="1020"/>
      <c r="BN116" s="1020"/>
      <c r="BO116" s="1020"/>
      <c r="BP116" s="1021"/>
      <c r="BQ116" s="971" t="s">
        <v>437</v>
      </c>
      <c r="BR116" s="972"/>
      <c r="BS116" s="972"/>
      <c r="BT116" s="972"/>
      <c r="BU116" s="972"/>
      <c r="BV116" s="972" t="s">
        <v>436</v>
      </c>
      <c r="BW116" s="972"/>
      <c r="BX116" s="972"/>
      <c r="BY116" s="972"/>
      <c r="BZ116" s="972"/>
      <c r="CA116" s="972" t="s">
        <v>436</v>
      </c>
      <c r="CB116" s="972"/>
      <c r="CC116" s="972"/>
      <c r="CD116" s="972"/>
      <c r="CE116" s="972"/>
      <c r="CF116" s="966" t="s">
        <v>440</v>
      </c>
      <c r="CG116" s="967"/>
      <c r="CH116" s="967"/>
      <c r="CI116" s="967"/>
      <c r="CJ116" s="967"/>
      <c r="CK116" s="997"/>
      <c r="CL116" s="998"/>
      <c r="CM116" s="968" t="s">
        <v>459</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436</v>
      </c>
      <c r="DH116" s="1011"/>
      <c r="DI116" s="1011"/>
      <c r="DJ116" s="1011"/>
      <c r="DK116" s="1012"/>
      <c r="DL116" s="1013" t="s">
        <v>437</v>
      </c>
      <c r="DM116" s="1011"/>
      <c r="DN116" s="1011"/>
      <c r="DO116" s="1011"/>
      <c r="DP116" s="1012"/>
      <c r="DQ116" s="1013" t="s">
        <v>445</v>
      </c>
      <c r="DR116" s="1011"/>
      <c r="DS116" s="1011"/>
      <c r="DT116" s="1011"/>
      <c r="DU116" s="1012"/>
      <c r="DV116" s="1014" t="s">
        <v>436</v>
      </c>
      <c r="DW116" s="1015"/>
      <c r="DX116" s="1015"/>
      <c r="DY116" s="1015"/>
      <c r="DZ116" s="1016"/>
    </row>
    <row r="117" spans="1:130" s="246" customFormat="1" ht="26.25" customHeight="1" x14ac:dyDescent="0.15">
      <c r="A117" s="956" t="s">
        <v>191</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460</v>
      </c>
      <c r="Z117" s="938"/>
      <c r="AA117" s="1028">
        <v>529791</v>
      </c>
      <c r="AB117" s="1029"/>
      <c r="AC117" s="1029"/>
      <c r="AD117" s="1029"/>
      <c r="AE117" s="1030"/>
      <c r="AF117" s="1031">
        <v>580860</v>
      </c>
      <c r="AG117" s="1029"/>
      <c r="AH117" s="1029"/>
      <c r="AI117" s="1029"/>
      <c r="AJ117" s="1030"/>
      <c r="AK117" s="1031">
        <v>572628</v>
      </c>
      <c r="AL117" s="1029"/>
      <c r="AM117" s="1029"/>
      <c r="AN117" s="1029"/>
      <c r="AO117" s="1030"/>
      <c r="AP117" s="1032"/>
      <c r="AQ117" s="1033"/>
      <c r="AR117" s="1033"/>
      <c r="AS117" s="1033"/>
      <c r="AT117" s="1034"/>
      <c r="AU117" s="952"/>
      <c r="AV117" s="953"/>
      <c r="AW117" s="953"/>
      <c r="AX117" s="953"/>
      <c r="AY117" s="953"/>
      <c r="AZ117" s="1019" t="s">
        <v>461</v>
      </c>
      <c r="BA117" s="1020"/>
      <c r="BB117" s="1020"/>
      <c r="BC117" s="1020"/>
      <c r="BD117" s="1020"/>
      <c r="BE117" s="1020"/>
      <c r="BF117" s="1020"/>
      <c r="BG117" s="1020"/>
      <c r="BH117" s="1020"/>
      <c r="BI117" s="1020"/>
      <c r="BJ117" s="1020"/>
      <c r="BK117" s="1020"/>
      <c r="BL117" s="1020"/>
      <c r="BM117" s="1020"/>
      <c r="BN117" s="1020"/>
      <c r="BO117" s="1020"/>
      <c r="BP117" s="1021"/>
      <c r="BQ117" s="971" t="s">
        <v>437</v>
      </c>
      <c r="BR117" s="972"/>
      <c r="BS117" s="972"/>
      <c r="BT117" s="972"/>
      <c r="BU117" s="972"/>
      <c r="BV117" s="972" t="s">
        <v>462</v>
      </c>
      <c r="BW117" s="972"/>
      <c r="BX117" s="972"/>
      <c r="BY117" s="972"/>
      <c r="BZ117" s="972"/>
      <c r="CA117" s="972" t="s">
        <v>462</v>
      </c>
      <c r="CB117" s="972"/>
      <c r="CC117" s="972"/>
      <c r="CD117" s="972"/>
      <c r="CE117" s="972"/>
      <c r="CF117" s="966" t="s">
        <v>437</v>
      </c>
      <c r="CG117" s="967"/>
      <c r="CH117" s="967"/>
      <c r="CI117" s="967"/>
      <c r="CJ117" s="967"/>
      <c r="CK117" s="997"/>
      <c r="CL117" s="998"/>
      <c r="CM117" s="968" t="s">
        <v>463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436</v>
      </c>
      <c r="DH117" s="1011"/>
      <c r="DI117" s="1011"/>
      <c r="DJ117" s="1011"/>
      <c r="DK117" s="1012"/>
      <c r="DL117" s="1013" t="s">
        <v>439</v>
      </c>
      <c r="DM117" s="1011"/>
      <c r="DN117" s="1011"/>
      <c r="DO117" s="1011"/>
      <c r="DP117" s="1012"/>
      <c r="DQ117" s="1013" t="s">
        <v>437</v>
      </c>
      <c r="DR117" s="1011"/>
      <c r="DS117" s="1011"/>
      <c r="DT117" s="1011"/>
      <c r="DU117" s="1012"/>
      <c r="DV117" s="1014" t="s">
        <v>437</v>
      </c>
      <c r="DW117" s="1015"/>
      <c r="DX117" s="1015"/>
      <c r="DY117" s="1015"/>
      <c r="DZ117" s="1016"/>
    </row>
    <row r="118" spans="1:130" s="246" customFormat="1" ht="26.25" customHeight="1" x14ac:dyDescent="0.15">
      <c r="A118" s="956" t="s">
        <v>431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429</v>
      </c>
      <c r="AB118" s="937"/>
      <c r="AC118" s="937"/>
      <c r="AD118" s="937"/>
      <c r="AE118" s="938"/>
      <c r="AF118" s="936" t="s">
        <v>308</v>
      </c>
      <c r="AG118" s="937"/>
      <c r="AH118" s="937"/>
      <c r="AI118" s="937"/>
      <c r="AJ118" s="938"/>
      <c r="AK118" s="936" t="s">
        <v>307</v>
      </c>
      <c r="AL118" s="937"/>
      <c r="AM118" s="937"/>
      <c r="AN118" s="937"/>
      <c r="AO118" s="938"/>
      <c r="AP118" s="1023" t="s">
        <v>430</v>
      </c>
      <c r="AQ118" s="1024"/>
      <c r="AR118" s="1024"/>
      <c r="AS118" s="1024"/>
      <c r="AT118" s="1025"/>
      <c r="AU118" s="952"/>
      <c r="AV118" s="953"/>
      <c r="AW118" s="953"/>
      <c r="AX118" s="953"/>
      <c r="AY118" s="953"/>
      <c r="AZ118" s="1026" t="s">
        <v>464</v>
      </c>
      <c r="BA118" s="1017"/>
      <c r="BB118" s="1017"/>
      <c r="BC118" s="1017"/>
      <c r="BD118" s="1017"/>
      <c r="BE118" s="1017"/>
      <c r="BF118" s="1017"/>
      <c r="BG118" s="1017"/>
      <c r="BH118" s="1017"/>
      <c r="BI118" s="1017"/>
      <c r="BJ118" s="1017"/>
      <c r="BK118" s="1017"/>
      <c r="BL118" s="1017"/>
      <c r="BM118" s="1017"/>
      <c r="BN118" s="1017"/>
      <c r="BO118" s="1017"/>
      <c r="BP118" s="1018"/>
      <c r="BQ118" s="1049" t="s">
        <v>439</v>
      </c>
      <c r="BR118" s="1050"/>
      <c r="BS118" s="1050"/>
      <c r="BT118" s="1050"/>
      <c r="BU118" s="1050"/>
      <c r="BV118" s="1050" t="s">
        <v>437</v>
      </c>
      <c r="BW118" s="1050"/>
      <c r="BX118" s="1050"/>
      <c r="BY118" s="1050"/>
      <c r="BZ118" s="1050"/>
      <c r="CA118" s="1050" t="s">
        <v>465</v>
      </c>
      <c r="CB118" s="1050"/>
      <c r="CC118" s="1050"/>
      <c r="CD118" s="1050"/>
      <c r="CE118" s="1050"/>
      <c r="CF118" s="966" t="s">
        <v>437</v>
      </c>
      <c r="CG118" s="967"/>
      <c r="CH118" s="967"/>
      <c r="CI118" s="967"/>
      <c r="CJ118" s="967"/>
      <c r="CK118" s="997"/>
      <c r="CL118" s="998"/>
      <c r="CM118" s="968" t="s">
        <v>466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436</v>
      </c>
      <c r="DH118" s="1011"/>
      <c r="DI118" s="1011"/>
      <c r="DJ118" s="1011"/>
      <c r="DK118" s="1012"/>
      <c r="DL118" s="1013" t="s">
        <v>437</v>
      </c>
      <c r="DM118" s="1011"/>
      <c r="DN118" s="1011"/>
      <c r="DO118" s="1011"/>
      <c r="DP118" s="1012"/>
      <c r="DQ118" s="1013" t="s">
        <v>439</v>
      </c>
      <c r="DR118" s="1011"/>
      <c r="DS118" s="1011"/>
      <c r="DT118" s="1011"/>
      <c r="DU118" s="1012"/>
      <c r="DV118" s="1014" t="s">
        <v>436</v>
      </c>
      <c r="DW118" s="1015"/>
      <c r="DX118" s="1015"/>
      <c r="DY118" s="1015"/>
      <c r="DZ118" s="1016"/>
    </row>
    <row r="119" spans="1:130" s="246" customFormat="1" ht="26.25" customHeight="1" x14ac:dyDescent="0.15">
      <c r="A119" s="1111" t="s">
        <v>434</v>
      </c>
      <c r="B119" s="996"/>
      <c r="C119" s="975" t="s">
        <v>435</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436</v>
      </c>
      <c r="AB119" s="944"/>
      <c r="AC119" s="944"/>
      <c r="AD119" s="944"/>
      <c r="AE119" s="945"/>
      <c r="AF119" s="946" t="s">
        <v>437</v>
      </c>
      <c r="AG119" s="944"/>
      <c r="AH119" s="944"/>
      <c r="AI119" s="944"/>
      <c r="AJ119" s="945"/>
      <c r="AK119" s="946" t="s">
        <v>439</v>
      </c>
      <c r="AL119" s="944"/>
      <c r="AM119" s="944"/>
      <c r="AN119" s="944"/>
      <c r="AO119" s="945"/>
      <c r="AP119" s="947" t="s">
        <v>439</v>
      </c>
      <c r="AQ119" s="948"/>
      <c r="AR119" s="948"/>
      <c r="AS119" s="948"/>
      <c r="AT119" s="949"/>
      <c r="AU119" s="954"/>
      <c r="AV119" s="955"/>
      <c r="AW119" s="955"/>
      <c r="AX119" s="955"/>
      <c r="AY119" s="955"/>
      <c r="AZ119" s="277" t="s">
        <v>191</v>
      </c>
      <c r="BA119" s="277"/>
      <c r="BB119" s="277"/>
      <c r="BC119" s="277"/>
      <c r="BD119" s="277"/>
      <c r="BE119" s="277"/>
      <c r="BF119" s="277"/>
      <c r="BG119" s="277"/>
      <c r="BH119" s="277"/>
      <c r="BI119" s="277"/>
      <c r="BJ119" s="277"/>
      <c r="BK119" s="277"/>
      <c r="BL119" s="277"/>
      <c r="BM119" s="277"/>
      <c r="BN119" s="277"/>
      <c r="BO119" s="1027" t="s">
        <v>467</v>
      </c>
      <c r="BP119" s="1058"/>
      <c r="BQ119" s="1049">
        <v>5635262</v>
      </c>
      <c r="BR119" s="1050"/>
      <c r="BS119" s="1050"/>
      <c r="BT119" s="1050"/>
      <c r="BU119" s="1050"/>
      <c r="BV119" s="1050">
        <v>5009160</v>
      </c>
      <c r="BW119" s="1050"/>
      <c r="BX119" s="1050"/>
      <c r="BY119" s="1050"/>
      <c r="BZ119" s="1050"/>
      <c r="CA119" s="1050">
        <v>5215252</v>
      </c>
      <c r="CB119" s="1050"/>
      <c r="CC119" s="1050"/>
      <c r="CD119" s="1050"/>
      <c r="CE119" s="1050"/>
      <c r="CF119" s="1051"/>
      <c r="CG119" s="1052"/>
      <c r="CH119" s="1052"/>
      <c r="CI119" s="1052"/>
      <c r="CJ119" s="1053"/>
      <c r="CK119" s="999"/>
      <c r="CL119" s="1000"/>
      <c r="CM119" s="1054" t="s">
        <v>468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439</v>
      </c>
      <c r="DH119" s="1036"/>
      <c r="DI119" s="1036"/>
      <c r="DJ119" s="1036"/>
      <c r="DK119" s="1037"/>
      <c r="DL119" s="1035" t="s">
        <v>439</v>
      </c>
      <c r="DM119" s="1036"/>
      <c r="DN119" s="1036"/>
      <c r="DO119" s="1036"/>
      <c r="DP119" s="1037"/>
      <c r="DQ119" s="1035" t="s">
        <v>439</v>
      </c>
      <c r="DR119" s="1036"/>
      <c r="DS119" s="1036"/>
      <c r="DT119" s="1036"/>
      <c r="DU119" s="1037"/>
      <c r="DV119" s="1038" t="s">
        <v>439</v>
      </c>
      <c r="DW119" s="1039"/>
      <c r="DX119" s="1039"/>
      <c r="DY119" s="1039"/>
      <c r="DZ119" s="1040"/>
    </row>
    <row r="120" spans="1:130" s="246" customFormat="1" ht="26.25" customHeight="1" x14ac:dyDescent="0.15">
      <c r="A120" s="1112"/>
      <c r="B120" s="998"/>
      <c r="C120" s="968" t="s">
        <v>442</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439</v>
      </c>
      <c r="AB120" s="1011"/>
      <c r="AC120" s="1011"/>
      <c r="AD120" s="1011"/>
      <c r="AE120" s="1012"/>
      <c r="AF120" s="1013" t="s">
        <v>439</v>
      </c>
      <c r="AG120" s="1011"/>
      <c r="AH120" s="1011"/>
      <c r="AI120" s="1011"/>
      <c r="AJ120" s="1012"/>
      <c r="AK120" s="1013" t="s">
        <v>439</v>
      </c>
      <c r="AL120" s="1011"/>
      <c r="AM120" s="1011"/>
      <c r="AN120" s="1011"/>
      <c r="AO120" s="1012"/>
      <c r="AP120" s="1014" t="s">
        <v>439</v>
      </c>
      <c r="AQ120" s="1015"/>
      <c r="AR120" s="1015"/>
      <c r="AS120" s="1015"/>
      <c r="AT120" s="1016"/>
      <c r="AU120" s="1041" t="s">
        <v>469</v>
      </c>
      <c r="AV120" s="1042"/>
      <c r="AW120" s="1042"/>
      <c r="AX120" s="1042"/>
      <c r="AY120" s="1043"/>
      <c r="AZ120" s="992" t="s">
        <v>470</v>
      </c>
      <c r="BA120" s="941"/>
      <c r="BB120" s="941"/>
      <c r="BC120" s="941"/>
      <c r="BD120" s="941"/>
      <c r="BE120" s="941"/>
      <c r="BF120" s="941"/>
      <c r="BG120" s="941"/>
      <c r="BH120" s="941"/>
      <c r="BI120" s="941"/>
      <c r="BJ120" s="941"/>
      <c r="BK120" s="941"/>
      <c r="BL120" s="941"/>
      <c r="BM120" s="941"/>
      <c r="BN120" s="941"/>
      <c r="BO120" s="941"/>
      <c r="BP120" s="942"/>
      <c r="BQ120" s="978">
        <v>3813454</v>
      </c>
      <c r="BR120" s="979"/>
      <c r="BS120" s="979"/>
      <c r="BT120" s="979"/>
      <c r="BU120" s="979"/>
      <c r="BV120" s="979">
        <v>3563148</v>
      </c>
      <c r="BW120" s="979"/>
      <c r="BX120" s="979"/>
      <c r="BY120" s="979"/>
      <c r="BZ120" s="979"/>
      <c r="CA120" s="979">
        <v>3199664</v>
      </c>
      <c r="CB120" s="979"/>
      <c r="CC120" s="979"/>
      <c r="CD120" s="979"/>
      <c r="CE120" s="979"/>
      <c r="CF120" s="993">
        <v>304.60000000000002</v>
      </c>
      <c r="CG120" s="994"/>
      <c r="CH120" s="994"/>
      <c r="CI120" s="994"/>
      <c r="CJ120" s="994"/>
      <c r="CK120" s="1059" t="s">
        <v>471</v>
      </c>
      <c r="CL120" s="1060"/>
      <c r="CM120" s="1060"/>
      <c r="CN120" s="1060"/>
      <c r="CO120" s="1061"/>
      <c r="CP120" s="1067" t="s">
        <v>472</v>
      </c>
      <c r="CQ120" s="1068"/>
      <c r="CR120" s="1068"/>
      <c r="CS120" s="1068"/>
      <c r="CT120" s="1068"/>
      <c r="CU120" s="1068"/>
      <c r="CV120" s="1068"/>
      <c r="CW120" s="1068"/>
      <c r="CX120" s="1068"/>
      <c r="CY120" s="1068"/>
      <c r="CZ120" s="1068"/>
      <c r="DA120" s="1068"/>
      <c r="DB120" s="1068"/>
      <c r="DC120" s="1068"/>
      <c r="DD120" s="1068"/>
      <c r="DE120" s="1068"/>
      <c r="DF120" s="1069"/>
      <c r="DG120" s="978">
        <v>375160</v>
      </c>
      <c r="DH120" s="979"/>
      <c r="DI120" s="979"/>
      <c r="DJ120" s="979"/>
      <c r="DK120" s="979"/>
      <c r="DL120" s="979">
        <v>383247</v>
      </c>
      <c r="DM120" s="979"/>
      <c r="DN120" s="979"/>
      <c r="DO120" s="979"/>
      <c r="DP120" s="979"/>
      <c r="DQ120" s="979">
        <v>336997</v>
      </c>
      <c r="DR120" s="979"/>
      <c r="DS120" s="979"/>
      <c r="DT120" s="979"/>
      <c r="DU120" s="979"/>
      <c r="DV120" s="980">
        <v>32.1</v>
      </c>
      <c r="DW120" s="980"/>
      <c r="DX120" s="980"/>
      <c r="DY120" s="980"/>
      <c r="DZ120" s="981"/>
    </row>
    <row r="121" spans="1:130" s="246" customFormat="1" ht="26.25" customHeight="1" x14ac:dyDescent="0.15">
      <c r="A121" s="1112"/>
      <c r="B121" s="998"/>
      <c r="C121" s="1019" t="s">
        <v>473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439</v>
      </c>
      <c r="AB121" s="1011"/>
      <c r="AC121" s="1011"/>
      <c r="AD121" s="1011"/>
      <c r="AE121" s="1012"/>
      <c r="AF121" s="1013" t="s">
        <v>437</v>
      </c>
      <c r="AG121" s="1011"/>
      <c r="AH121" s="1011"/>
      <c r="AI121" s="1011"/>
      <c r="AJ121" s="1012"/>
      <c r="AK121" s="1013" t="s">
        <v>437</v>
      </c>
      <c r="AL121" s="1011"/>
      <c r="AM121" s="1011"/>
      <c r="AN121" s="1011"/>
      <c r="AO121" s="1012"/>
      <c r="AP121" s="1014" t="s">
        <v>439</v>
      </c>
      <c r="AQ121" s="1015"/>
      <c r="AR121" s="1015"/>
      <c r="AS121" s="1015"/>
      <c r="AT121" s="1016"/>
      <c r="AU121" s="1044"/>
      <c r="AV121" s="1045"/>
      <c r="AW121" s="1045"/>
      <c r="AX121" s="1045"/>
      <c r="AY121" s="1046"/>
      <c r="AZ121" s="1001" t="s">
        <v>474</v>
      </c>
      <c r="BA121" s="1002"/>
      <c r="BB121" s="1002"/>
      <c r="BC121" s="1002"/>
      <c r="BD121" s="1002"/>
      <c r="BE121" s="1002"/>
      <c r="BF121" s="1002"/>
      <c r="BG121" s="1002"/>
      <c r="BH121" s="1002"/>
      <c r="BI121" s="1002"/>
      <c r="BJ121" s="1002"/>
      <c r="BK121" s="1002"/>
      <c r="BL121" s="1002"/>
      <c r="BM121" s="1002"/>
      <c r="BN121" s="1002"/>
      <c r="BO121" s="1002"/>
      <c r="BP121" s="1003"/>
      <c r="BQ121" s="971">
        <v>667549</v>
      </c>
      <c r="BR121" s="972"/>
      <c r="BS121" s="972"/>
      <c r="BT121" s="972"/>
      <c r="BU121" s="972"/>
      <c r="BV121" s="972">
        <v>550048</v>
      </c>
      <c r="BW121" s="972"/>
      <c r="BX121" s="972"/>
      <c r="BY121" s="972"/>
      <c r="BZ121" s="972"/>
      <c r="CA121" s="972">
        <v>504381</v>
      </c>
      <c r="CB121" s="972"/>
      <c r="CC121" s="972"/>
      <c r="CD121" s="972"/>
      <c r="CE121" s="972"/>
      <c r="CF121" s="966">
        <v>48</v>
      </c>
      <c r="CG121" s="967"/>
      <c r="CH121" s="967"/>
      <c r="CI121" s="967"/>
      <c r="CJ121" s="967"/>
      <c r="CK121" s="1062"/>
      <c r="CL121" s="1063"/>
      <c r="CM121" s="1063"/>
      <c r="CN121" s="1063"/>
      <c r="CO121" s="1064"/>
      <c r="CP121" s="1072" t="s">
        <v>407</v>
      </c>
      <c r="CQ121" s="1073"/>
      <c r="CR121" s="1073"/>
      <c r="CS121" s="1073"/>
      <c r="CT121" s="1073"/>
      <c r="CU121" s="1073"/>
      <c r="CV121" s="1073"/>
      <c r="CW121" s="1073"/>
      <c r="CX121" s="1073"/>
      <c r="CY121" s="1073"/>
      <c r="CZ121" s="1073"/>
      <c r="DA121" s="1073"/>
      <c r="DB121" s="1073"/>
      <c r="DC121" s="1073"/>
      <c r="DD121" s="1073"/>
      <c r="DE121" s="1073"/>
      <c r="DF121" s="1074"/>
      <c r="DG121" s="971">
        <v>275799</v>
      </c>
      <c r="DH121" s="972"/>
      <c r="DI121" s="972"/>
      <c r="DJ121" s="972"/>
      <c r="DK121" s="972"/>
      <c r="DL121" s="972">
        <v>284312</v>
      </c>
      <c r="DM121" s="972"/>
      <c r="DN121" s="972"/>
      <c r="DO121" s="972"/>
      <c r="DP121" s="972"/>
      <c r="DQ121" s="972">
        <v>273316</v>
      </c>
      <c r="DR121" s="972"/>
      <c r="DS121" s="972"/>
      <c r="DT121" s="972"/>
      <c r="DU121" s="972"/>
      <c r="DV121" s="973">
        <v>26</v>
      </c>
      <c r="DW121" s="973"/>
      <c r="DX121" s="973"/>
      <c r="DY121" s="973"/>
      <c r="DZ121" s="974"/>
    </row>
    <row r="122" spans="1:130" s="246" customFormat="1" ht="26.25" customHeight="1" x14ac:dyDescent="0.15">
      <c r="A122" s="1112"/>
      <c r="B122" s="998"/>
      <c r="C122" s="968" t="s">
        <v>453</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439</v>
      </c>
      <c r="AB122" s="1011"/>
      <c r="AC122" s="1011"/>
      <c r="AD122" s="1011"/>
      <c r="AE122" s="1012"/>
      <c r="AF122" s="1013" t="s">
        <v>437</v>
      </c>
      <c r="AG122" s="1011"/>
      <c r="AH122" s="1011"/>
      <c r="AI122" s="1011"/>
      <c r="AJ122" s="1012"/>
      <c r="AK122" s="1013" t="s">
        <v>439</v>
      </c>
      <c r="AL122" s="1011"/>
      <c r="AM122" s="1011"/>
      <c r="AN122" s="1011"/>
      <c r="AO122" s="1012"/>
      <c r="AP122" s="1014" t="s">
        <v>436</v>
      </c>
      <c r="AQ122" s="1015"/>
      <c r="AR122" s="1015"/>
      <c r="AS122" s="1015"/>
      <c r="AT122" s="1016"/>
      <c r="AU122" s="1044"/>
      <c r="AV122" s="1045"/>
      <c r="AW122" s="1045"/>
      <c r="AX122" s="1045"/>
      <c r="AY122" s="1046"/>
      <c r="AZ122" s="1026" t="s">
        <v>475</v>
      </c>
      <c r="BA122" s="1017"/>
      <c r="BB122" s="1017"/>
      <c r="BC122" s="1017"/>
      <c r="BD122" s="1017"/>
      <c r="BE122" s="1017"/>
      <c r="BF122" s="1017"/>
      <c r="BG122" s="1017"/>
      <c r="BH122" s="1017"/>
      <c r="BI122" s="1017"/>
      <c r="BJ122" s="1017"/>
      <c r="BK122" s="1017"/>
      <c r="BL122" s="1017"/>
      <c r="BM122" s="1017"/>
      <c r="BN122" s="1017"/>
      <c r="BO122" s="1017"/>
      <c r="BP122" s="1018"/>
      <c r="BQ122" s="1049">
        <v>2964154</v>
      </c>
      <c r="BR122" s="1050"/>
      <c r="BS122" s="1050"/>
      <c r="BT122" s="1050"/>
      <c r="BU122" s="1050"/>
      <c r="BV122" s="1050">
        <v>3012472</v>
      </c>
      <c r="BW122" s="1050"/>
      <c r="BX122" s="1050"/>
      <c r="BY122" s="1050"/>
      <c r="BZ122" s="1050"/>
      <c r="CA122" s="1050">
        <v>3264355</v>
      </c>
      <c r="CB122" s="1050"/>
      <c r="CC122" s="1050"/>
      <c r="CD122" s="1050"/>
      <c r="CE122" s="1050"/>
      <c r="CF122" s="1070">
        <v>310.8</v>
      </c>
      <c r="CG122" s="1071"/>
      <c r="CH122" s="1071"/>
      <c r="CI122" s="1071"/>
      <c r="CJ122" s="1071"/>
      <c r="CK122" s="1062"/>
      <c r="CL122" s="1063"/>
      <c r="CM122" s="1063"/>
      <c r="CN122" s="1063"/>
      <c r="CO122" s="1064"/>
      <c r="CP122" s="1072" t="s">
        <v>476</v>
      </c>
      <c r="CQ122" s="1073"/>
      <c r="CR122" s="1073"/>
      <c r="CS122" s="1073"/>
      <c r="CT122" s="1073"/>
      <c r="CU122" s="1073"/>
      <c r="CV122" s="1073"/>
      <c r="CW122" s="1073"/>
      <c r="CX122" s="1073"/>
      <c r="CY122" s="1073"/>
      <c r="CZ122" s="1073"/>
      <c r="DA122" s="1073"/>
      <c r="DB122" s="1073"/>
      <c r="DC122" s="1073"/>
      <c r="DD122" s="1073"/>
      <c r="DE122" s="1073"/>
      <c r="DF122" s="1074"/>
      <c r="DG122" s="971" t="s">
        <v>439</v>
      </c>
      <c r="DH122" s="972"/>
      <c r="DI122" s="972"/>
      <c r="DJ122" s="972"/>
      <c r="DK122" s="972"/>
      <c r="DL122" s="972" t="s">
        <v>439</v>
      </c>
      <c r="DM122" s="972"/>
      <c r="DN122" s="972"/>
      <c r="DO122" s="972"/>
      <c r="DP122" s="972"/>
      <c r="DQ122" s="972" t="s">
        <v>439</v>
      </c>
      <c r="DR122" s="972"/>
      <c r="DS122" s="972"/>
      <c r="DT122" s="972"/>
      <c r="DU122" s="972"/>
      <c r="DV122" s="973" t="s">
        <v>436</v>
      </c>
      <c r="DW122" s="973"/>
      <c r="DX122" s="973"/>
      <c r="DY122" s="973"/>
      <c r="DZ122" s="974"/>
    </row>
    <row r="123" spans="1:130" s="246" customFormat="1" ht="26.25" customHeight="1" x14ac:dyDescent="0.15">
      <c r="A123" s="1112"/>
      <c r="B123" s="998"/>
      <c r="C123" s="968" t="s">
        <v>459</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439</v>
      </c>
      <c r="AB123" s="1011"/>
      <c r="AC123" s="1011"/>
      <c r="AD123" s="1011"/>
      <c r="AE123" s="1012"/>
      <c r="AF123" s="1013" t="s">
        <v>439</v>
      </c>
      <c r="AG123" s="1011"/>
      <c r="AH123" s="1011"/>
      <c r="AI123" s="1011"/>
      <c r="AJ123" s="1012"/>
      <c r="AK123" s="1013" t="s">
        <v>436</v>
      </c>
      <c r="AL123" s="1011"/>
      <c r="AM123" s="1011"/>
      <c r="AN123" s="1011"/>
      <c r="AO123" s="1012"/>
      <c r="AP123" s="1014" t="s">
        <v>439</v>
      </c>
      <c r="AQ123" s="1015"/>
      <c r="AR123" s="1015"/>
      <c r="AS123" s="1015"/>
      <c r="AT123" s="1016"/>
      <c r="AU123" s="1047"/>
      <c r="AV123" s="1048"/>
      <c r="AW123" s="1048"/>
      <c r="AX123" s="1048"/>
      <c r="AY123" s="1048"/>
      <c r="AZ123" s="277" t="s">
        <v>191</v>
      </c>
      <c r="BA123" s="277"/>
      <c r="BB123" s="277"/>
      <c r="BC123" s="277"/>
      <c r="BD123" s="277"/>
      <c r="BE123" s="277"/>
      <c r="BF123" s="277"/>
      <c r="BG123" s="277"/>
      <c r="BH123" s="277"/>
      <c r="BI123" s="277"/>
      <c r="BJ123" s="277"/>
      <c r="BK123" s="277"/>
      <c r="BL123" s="277"/>
      <c r="BM123" s="277"/>
      <c r="BN123" s="277"/>
      <c r="BO123" s="1027" t="s">
        <v>477</v>
      </c>
      <c r="BP123" s="1058"/>
      <c r="BQ123" s="1118">
        <v>7445157</v>
      </c>
      <c r="BR123" s="1084"/>
      <c r="BS123" s="1084"/>
      <c r="BT123" s="1084"/>
      <c r="BU123" s="1084"/>
      <c r="BV123" s="1084">
        <v>7125668</v>
      </c>
      <c r="BW123" s="1084"/>
      <c r="BX123" s="1084"/>
      <c r="BY123" s="1084"/>
      <c r="BZ123" s="1084"/>
      <c r="CA123" s="1084">
        <v>6968400</v>
      </c>
      <c r="CB123" s="1084"/>
      <c r="CC123" s="1084"/>
      <c r="CD123" s="1084"/>
      <c r="CE123" s="1084"/>
      <c r="CF123" s="1051"/>
      <c r="CG123" s="1052"/>
      <c r="CH123" s="1052"/>
      <c r="CI123" s="1052"/>
      <c r="CJ123" s="1053"/>
      <c r="CK123" s="1062"/>
      <c r="CL123" s="1063"/>
      <c r="CM123" s="1063"/>
      <c r="CN123" s="1063"/>
      <c r="CO123" s="1064"/>
      <c r="CP123" s="1072" t="s">
        <v>478</v>
      </c>
      <c r="CQ123" s="1073"/>
      <c r="CR123" s="1073"/>
      <c r="CS123" s="1073"/>
      <c r="CT123" s="1073"/>
      <c r="CU123" s="1073"/>
      <c r="CV123" s="1073"/>
      <c r="CW123" s="1073"/>
      <c r="CX123" s="1073"/>
      <c r="CY123" s="1073"/>
      <c r="CZ123" s="1073"/>
      <c r="DA123" s="1073"/>
      <c r="DB123" s="1073"/>
      <c r="DC123" s="1073"/>
      <c r="DD123" s="1073"/>
      <c r="DE123" s="1073"/>
      <c r="DF123" s="1074"/>
      <c r="DG123" s="1010" t="s">
        <v>465</v>
      </c>
      <c r="DH123" s="1011"/>
      <c r="DI123" s="1011"/>
      <c r="DJ123" s="1011"/>
      <c r="DK123" s="1012"/>
      <c r="DL123" s="1013" t="s">
        <v>465</v>
      </c>
      <c r="DM123" s="1011"/>
      <c r="DN123" s="1011"/>
      <c r="DO123" s="1011"/>
      <c r="DP123" s="1012"/>
      <c r="DQ123" s="1013" t="s">
        <v>465</v>
      </c>
      <c r="DR123" s="1011"/>
      <c r="DS123" s="1011"/>
      <c r="DT123" s="1011"/>
      <c r="DU123" s="1012"/>
      <c r="DV123" s="1014" t="s">
        <v>465</v>
      </c>
      <c r="DW123" s="1015"/>
      <c r="DX123" s="1015"/>
      <c r="DY123" s="1015"/>
      <c r="DZ123" s="1016"/>
    </row>
    <row r="124" spans="1:130" s="246" customFormat="1" ht="26.25" customHeight="1" thickBot="1" x14ac:dyDescent="0.2">
      <c r="A124" s="1112"/>
      <c r="B124" s="998"/>
      <c r="C124" s="968" t="s">
        <v>463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465</v>
      </c>
      <c r="AB124" s="1011"/>
      <c r="AC124" s="1011"/>
      <c r="AD124" s="1011"/>
      <c r="AE124" s="1012"/>
      <c r="AF124" s="1013" t="s">
        <v>465</v>
      </c>
      <c r="AG124" s="1011"/>
      <c r="AH124" s="1011"/>
      <c r="AI124" s="1011"/>
      <c r="AJ124" s="1012"/>
      <c r="AK124" s="1013" t="s">
        <v>465</v>
      </c>
      <c r="AL124" s="1011"/>
      <c r="AM124" s="1011"/>
      <c r="AN124" s="1011"/>
      <c r="AO124" s="1012"/>
      <c r="AP124" s="1014" t="s">
        <v>465</v>
      </c>
      <c r="AQ124" s="1015"/>
      <c r="AR124" s="1015"/>
      <c r="AS124" s="1015"/>
      <c r="AT124" s="1016"/>
      <c r="AU124" s="1114" t="s">
        <v>479</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t="s">
        <v>465</v>
      </c>
      <c r="BR124" s="1080"/>
      <c r="BS124" s="1080"/>
      <c r="BT124" s="1080"/>
      <c r="BU124" s="1080"/>
      <c r="BV124" s="1080" t="s">
        <v>465</v>
      </c>
      <c r="BW124" s="1080"/>
      <c r="BX124" s="1080"/>
      <c r="BY124" s="1080"/>
      <c r="BZ124" s="1080"/>
      <c r="CA124" s="1080" t="s">
        <v>465</v>
      </c>
      <c r="CB124" s="1080"/>
      <c r="CC124" s="1080"/>
      <c r="CD124" s="1080"/>
      <c r="CE124" s="1080"/>
      <c r="CF124" s="1081"/>
      <c r="CG124" s="1082"/>
      <c r="CH124" s="1082"/>
      <c r="CI124" s="1082"/>
      <c r="CJ124" s="1083"/>
      <c r="CK124" s="1065"/>
      <c r="CL124" s="1065"/>
      <c r="CM124" s="1065"/>
      <c r="CN124" s="1065"/>
      <c r="CO124" s="1066"/>
      <c r="CP124" s="1072" t="s">
        <v>480</v>
      </c>
      <c r="CQ124" s="1073"/>
      <c r="CR124" s="1073"/>
      <c r="CS124" s="1073"/>
      <c r="CT124" s="1073"/>
      <c r="CU124" s="1073"/>
      <c r="CV124" s="1073"/>
      <c r="CW124" s="1073"/>
      <c r="CX124" s="1073"/>
      <c r="CY124" s="1073"/>
      <c r="CZ124" s="1073"/>
      <c r="DA124" s="1073"/>
      <c r="DB124" s="1073"/>
      <c r="DC124" s="1073"/>
      <c r="DD124" s="1073"/>
      <c r="DE124" s="1073"/>
      <c r="DF124" s="1074"/>
      <c r="DG124" s="1057" t="s">
        <v>439</v>
      </c>
      <c r="DH124" s="1036"/>
      <c r="DI124" s="1036"/>
      <c r="DJ124" s="1036"/>
      <c r="DK124" s="1037"/>
      <c r="DL124" s="1035" t="s">
        <v>439</v>
      </c>
      <c r="DM124" s="1036"/>
      <c r="DN124" s="1036"/>
      <c r="DO124" s="1036"/>
      <c r="DP124" s="1037"/>
      <c r="DQ124" s="1035" t="s">
        <v>439</v>
      </c>
      <c r="DR124" s="1036"/>
      <c r="DS124" s="1036"/>
      <c r="DT124" s="1036"/>
      <c r="DU124" s="1037"/>
      <c r="DV124" s="1038" t="s">
        <v>439</v>
      </c>
      <c r="DW124" s="1039"/>
      <c r="DX124" s="1039"/>
      <c r="DY124" s="1039"/>
      <c r="DZ124" s="1040"/>
    </row>
    <row r="125" spans="1:130" s="246" customFormat="1" ht="26.25" customHeight="1" x14ac:dyDescent="0.15">
      <c r="A125" s="1112"/>
      <c r="B125" s="998"/>
      <c r="C125" s="968" t="s">
        <v>466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439</v>
      </c>
      <c r="AB125" s="1011"/>
      <c r="AC125" s="1011"/>
      <c r="AD125" s="1011"/>
      <c r="AE125" s="1012"/>
      <c r="AF125" s="1013" t="s">
        <v>439</v>
      </c>
      <c r="AG125" s="1011"/>
      <c r="AH125" s="1011"/>
      <c r="AI125" s="1011"/>
      <c r="AJ125" s="1012"/>
      <c r="AK125" s="1013" t="s">
        <v>439</v>
      </c>
      <c r="AL125" s="1011"/>
      <c r="AM125" s="1011"/>
      <c r="AN125" s="1011"/>
      <c r="AO125" s="1012"/>
      <c r="AP125" s="1014" t="s">
        <v>439</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481</v>
      </c>
      <c r="CL125" s="1060"/>
      <c r="CM125" s="1060"/>
      <c r="CN125" s="1060"/>
      <c r="CO125" s="1061"/>
      <c r="CP125" s="992" t="s">
        <v>482</v>
      </c>
      <c r="CQ125" s="941"/>
      <c r="CR125" s="941"/>
      <c r="CS125" s="941"/>
      <c r="CT125" s="941"/>
      <c r="CU125" s="941"/>
      <c r="CV125" s="941"/>
      <c r="CW125" s="941"/>
      <c r="CX125" s="941"/>
      <c r="CY125" s="941"/>
      <c r="CZ125" s="941"/>
      <c r="DA125" s="941"/>
      <c r="DB125" s="941"/>
      <c r="DC125" s="941"/>
      <c r="DD125" s="941"/>
      <c r="DE125" s="941"/>
      <c r="DF125" s="942"/>
      <c r="DG125" s="978" t="s">
        <v>439</v>
      </c>
      <c r="DH125" s="979"/>
      <c r="DI125" s="979"/>
      <c r="DJ125" s="979"/>
      <c r="DK125" s="979"/>
      <c r="DL125" s="979" t="s">
        <v>439</v>
      </c>
      <c r="DM125" s="979"/>
      <c r="DN125" s="979"/>
      <c r="DO125" s="979"/>
      <c r="DP125" s="979"/>
      <c r="DQ125" s="979" t="s">
        <v>439</v>
      </c>
      <c r="DR125" s="979"/>
      <c r="DS125" s="979"/>
      <c r="DT125" s="979"/>
      <c r="DU125" s="979"/>
      <c r="DV125" s="980" t="s">
        <v>439</v>
      </c>
      <c r="DW125" s="980"/>
      <c r="DX125" s="980"/>
      <c r="DY125" s="980"/>
      <c r="DZ125" s="981"/>
    </row>
    <row r="126" spans="1:130" s="246" customFormat="1" ht="26.25" customHeight="1" thickBot="1" x14ac:dyDescent="0.2">
      <c r="A126" s="1112"/>
      <c r="B126" s="998"/>
      <c r="C126" s="968" t="s">
        <v>468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439</v>
      </c>
      <c r="AB126" s="1011"/>
      <c r="AC126" s="1011"/>
      <c r="AD126" s="1011"/>
      <c r="AE126" s="1012"/>
      <c r="AF126" s="1013" t="s">
        <v>439</v>
      </c>
      <c r="AG126" s="1011"/>
      <c r="AH126" s="1011"/>
      <c r="AI126" s="1011"/>
      <c r="AJ126" s="1012"/>
      <c r="AK126" s="1013" t="s">
        <v>439</v>
      </c>
      <c r="AL126" s="1011"/>
      <c r="AM126" s="1011"/>
      <c r="AN126" s="1011"/>
      <c r="AO126" s="1012"/>
      <c r="AP126" s="1014" t="s">
        <v>439</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483</v>
      </c>
      <c r="CQ126" s="1002"/>
      <c r="CR126" s="1002"/>
      <c r="CS126" s="1002"/>
      <c r="CT126" s="1002"/>
      <c r="CU126" s="1002"/>
      <c r="CV126" s="1002"/>
      <c r="CW126" s="1002"/>
      <c r="CX126" s="1002"/>
      <c r="CY126" s="1002"/>
      <c r="CZ126" s="1002"/>
      <c r="DA126" s="1002"/>
      <c r="DB126" s="1002"/>
      <c r="DC126" s="1002"/>
      <c r="DD126" s="1002"/>
      <c r="DE126" s="1002"/>
      <c r="DF126" s="1003"/>
      <c r="DG126" s="971" t="s">
        <v>439</v>
      </c>
      <c r="DH126" s="972"/>
      <c r="DI126" s="972"/>
      <c r="DJ126" s="972"/>
      <c r="DK126" s="972"/>
      <c r="DL126" s="972" t="s">
        <v>439</v>
      </c>
      <c r="DM126" s="972"/>
      <c r="DN126" s="972"/>
      <c r="DO126" s="972"/>
      <c r="DP126" s="972"/>
      <c r="DQ126" s="972" t="s">
        <v>439</v>
      </c>
      <c r="DR126" s="972"/>
      <c r="DS126" s="972"/>
      <c r="DT126" s="972"/>
      <c r="DU126" s="972"/>
      <c r="DV126" s="973" t="s">
        <v>439</v>
      </c>
      <c r="DW126" s="973"/>
      <c r="DX126" s="973"/>
      <c r="DY126" s="973"/>
      <c r="DZ126" s="974"/>
    </row>
    <row r="127" spans="1:130" s="246" customFormat="1" ht="26.25" customHeight="1" x14ac:dyDescent="0.15">
      <c r="A127" s="1113"/>
      <c r="B127" s="1000"/>
      <c r="C127" s="1054" t="s">
        <v>484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1235</v>
      </c>
      <c r="AB127" s="1011"/>
      <c r="AC127" s="1011"/>
      <c r="AD127" s="1011"/>
      <c r="AE127" s="1012"/>
      <c r="AF127" s="1013">
        <v>7056</v>
      </c>
      <c r="AG127" s="1011"/>
      <c r="AH127" s="1011"/>
      <c r="AI127" s="1011"/>
      <c r="AJ127" s="1012"/>
      <c r="AK127" s="1013">
        <v>2688</v>
      </c>
      <c r="AL127" s="1011"/>
      <c r="AM127" s="1011"/>
      <c r="AN127" s="1011"/>
      <c r="AO127" s="1012"/>
      <c r="AP127" s="1014">
        <v>0.3</v>
      </c>
      <c r="AQ127" s="1015"/>
      <c r="AR127" s="1015"/>
      <c r="AS127" s="1015"/>
      <c r="AT127" s="1016"/>
      <c r="AU127" s="282"/>
      <c r="AV127" s="282"/>
      <c r="AW127" s="282"/>
      <c r="AX127" s="1085" t="s">
        <v>485</v>
      </c>
      <c r="AY127" s="1086"/>
      <c r="AZ127" s="1086"/>
      <c r="BA127" s="1086"/>
      <c r="BB127" s="1086"/>
      <c r="BC127" s="1086"/>
      <c r="BD127" s="1086"/>
      <c r="BE127" s="1087"/>
      <c r="BF127" s="1088" t="s">
        <v>486</v>
      </c>
      <c r="BG127" s="1086"/>
      <c r="BH127" s="1086"/>
      <c r="BI127" s="1086"/>
      <c r="BJ127" s="1086"/>
      <c r="BK127" s="1086"/>
      <c r="BL127" s="1087"/>
      <c r="BM127" s="1088" t="s">
        <v>487</v>
      </c>
      <c r="BN127" s="1086"/>
      <c r="BO127" s="1086"/>
      <c r="BP127" s="1086"/>
      <c r="BQ127" s="1086"/>
      <c r="BR127" s="1086"/>
      <c r="BS127" s="1087"/>
      <c r="BT127" s="1088" t="s">
        <v>488</v>
      </c>
      <c r="BU127" s="1086"/>
      <c r="BV127" s="1086"/>
      <c r="BW127" s="1086"/>
      <c r="BX127" s="1086"/>
      <c r="BY127" s="1086"/>
      <c r="BZ127" s="1110"/>
      <c r="CA127" s="282"/>
      <c r="CB127" s="282"/>
      <c r="CC127" s="282"/>
      <c r="CD127" s="283"/>
      <c r="CE127" s="283"/>
      <c r="CF127" s="283"/>
      <c r="CG127" s="280"/>
      <c r="CH127" s="280"/>
      <c r="CI127" s="280"/>
      <c r="CJ127" s="281"/>
      <c r="CK127" s="1076"/>
      <c r="CL127" s="1063"/>
      <c r="CM127" s="1063"/>
      <c r="CN127" s="1063"/>
      <c r="CO127" s="1064"/>
      <c r="CP127" s="1001" t="s">
        <v>489</v>
      </c>
      <c r="CQ127" s="1002"/>
      <c r="CR127" s="1002"/>
      <c r="CS127" s="1002"/>
      <c r="CT127" s="1002"/>
      <c r="CU127" s="1002"/>
      <c r="CV127" s="1002"/>
      <c r="CW127" s="1002"/>
      <c r="CX127" s="1002"/>
      <c r="CY127" s="1002"/>
      <c r="CZ127" s="1002"/>
      <c r="DA127" s="1002"/>
      <c r="DB127" s="1002"/>
      <c r="DC127" s="1002"/>
      <c r="DD127" s="1002"/>
      <c r="DE127" s="1002"/>
      <c r="DF127" s="1003"/>
      <c r="DG127" s="971" t="s">
        <v>439</v>
      </c>
      <c r="DH127" s="972"/>
      <c r="DI127" s="972"/>
      <c r="DJ127" s="972"/>
      <c r="DK127" s="972"/>
      <c r="DL127" s="972" t="s">
        <v>439</v>
      </c>
      <c r="DM127" s="972"/>
      <c r="DN127" s="972"/>
      <c r="DO127" s="972"/>
      <c r="DP127" s="972"/>
      <c r="DQ127" s="972" t="s">
        <v>439</v>
      </c>
      <c r="DR127" s="972"/>
      <c r="DS127" s="972"/>
      <c r="DT127" s="972"/>
      <c r="DU127" s="972"/>
      <c r="DV127" s="973" t="s">
        <v>439</v>
      </c>
      <c r="DW127" s="973"/>
      <c r="DX127" s="973"/>
      <c r="DY127" s="973"/>
      <c r="DZ127" s="974"/>
    </row>
    <row r="128" spans="1:130" s="246" customFormat="1" ht="26.25" customHeight="1" thickBot="1" x14ac:dyDescent="0.2">
      <c r="A128" s="1096" t="s">
        <v>490</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491</v>
      </c>
      <c r="X128" s="1098"/>
      <c r="Y128" s="1098"/>
      <c r="Z128" s="1099"/>
      <c r="AA128" s="1100">
        <v>44070</v>
      </c>
      <c r="AB128" s="1101"/>
      <c r="AC128" s="1101"/>
      <c r="AD128" s="1101"/>
      <c r="AE128" s="1102"/>
      <c r="AF128" s="1103">
        <v>43303</v>
      </c>
      <c r="AG128" s="1101"/>
      <c r="AH128" s="1101"/>
      <c r="AI128" s="1101"/>
      <c r="AJ128" s="1102"/>
      <c r="AK128" s="1103">
        <v>48709</v>
      </c>
      <c r="AL128" s="1101"/>
      <c r="AM128" s="1101"/>
      <c r="AN128" s="1101"/>
      <c r="AO128" s="1102"/>
      <c r="AP128" s="1104"/>
      <c r="AQ128" s="1105"/>
      <c r="AR128" s="1105"/>
      <c r="AS128" s="1105"/>
      <c r="AT128" s="1106"/>
      <c r="AU128" s="282"/>
      <c r="AV128" s="282"/>
      <c r="AW128" s="282"/>
      <c r="AX128" s="940" t="s">
        <v>492</v>
      </c>
      <c r="AY128" s="941"/>
      <c r="AZ128" s="941"/>
      <c r="BA128" s="941"/>
      <c r="BB128" s="941"/>
      <c r="BC128" s="941"/>
      <c r="BD128" s="941"/>
      <c r="BE128" s="942"/>
      <c r="BF128" s="1107" t="s">
        <v>493</v>
      </c>
      <c r="BG128" s="1108"/>
      <c r="BH128" s="1108"/>
      <c r="BI128" s="1108"/>
      <c r="BJ128" s="1108"/>
      <c r="BK128" s="1108"/>
      <c r="BL128" s="1109"/>
      <c r="BM128" s="1107">
        <v>15</v>
      </c>
      <c r="BN128" s="1108"/>
      <c r="BO128" s="1108"/>
      <c r="BP128" s="1108"/>
      <c r="BQ128" s="1108"/>
      <c r="BR128" s="1108"/>
      <c r="BS128" s="1109"/>
      <c r="BT128" s="1107">
        <v>20</v>
      </c>
      <c r="BU128" s="1108"/>
      <c r="BV128" s="1108"/>
      <c r="BW128" s="1108"/>
      <c r="BX128" s="1108"/>
      <c r="BY128" s="1108"/>
      <c r="BZ128" s="1131"/>
      <c r="CA128" s="283"/>
      <c r="CB128" s="283"/>
      <c r="CC128" s="283"/>
      <c r="CD128" s="283"/>
      <c r="CE128" s="283"/>
      <c r="CF128" s="283"/>
      <c r="CG128" s="280"/>
      <c r="CH128" s="280"/>
      <c r="CI128" s="280"/>
      <c r="CJ128" s="281"/>
      <c r="CK128" s="1077"/>
      <c r="CL128" s="1078"/>
      <c r="CM128" s="1078"/>
      <c r="CN128" s="1078"/>
      <c r="CO128" s="1079"/>
      <c r="CP128" s="1089" t="s">
        <v>494</v>
      </c>
      <c r="CQ128" s="1090"/>
      <c r="CR128" s="1090"/>
      <c r="CS128" s="1090"/>
      <c r="CT128" s="1090"/>
      <c r="CU128" s="1090"/>
      <c r="CV128" s="1090"/>
      <c r="CW128" s="1090"/>
      <c r="CX128" s="1090"/>
      <c r="CY128" s="1090"/>
      <c r="CZ128" s="1090"/>
      <c r="DA128" s="1090"/>
      <c r="DB128" s="1090"/>
      <c r="DC128" s="1090"/>
      <c r="DD128" s="1090"/>
      <c r="DE128" s="1090"/>
      <c r="DF128" s="1091"/>
      <c r="DG128" s="1092">
        <v>2000</v>
      </c>
      <c r="DH128" s="1093"/>
      <c r="DI128" s="1093"/>
      <c r="DJ128" s="1093"/>
      <c r="DK128" s="1093"/>
      <c r="DL128" s="1093">
        <v>2000</v>
      </c>
      <c r="DM128" s="1093"/>
      <c r="DN128" s="1093"/>
      <c r="DO128" s="1093"/>
      <c r="DP128" s="1093"/>
      <c r="DQ128" s="1093">
        <v>2000</v>
      </c>
      <c r="DR128" s="1093"/>
      <c r="DS128" s="1093"/>
      <c r="DT128" s="1093"/>
      <c r="DU128" s="1093"/>
      <c r="DV128" s="1094">
        <v>0.2</v>
      </c>
      <c r="DW128" s="1094"/>
      <c r="DX128" s="1094"/>
      <c r="DY128" s="1094"/>
      <c r="DZ128" s="1095"/>
    </row>
    <row r="129" spans="1:131" s="246" customFormat="1" ht="26.25" customHeight="1" x14ac:dyDescent="0.15">
      <c r="A129" s="982" t="s">
        <v>109</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495</v>
      </c>
      <c r="X129" s="1126"/>
      <c r="Y129" s="1126"/>
      <c r="Z129" s="1127"/>
      <c r="AA129" s="1010">
        <v>1473241</v>
      </c>
      <c r="AB129" s="1011"/>
      <c r="AC129" s="1011"/>
      <c r="AD129" s="1011"/>
      <c r="AE129" s="1012"/>
      <c r="AF129" s="1013">
        <v>1416209</v>
      </c>
      <c r="AG129" s="1011"/>
      <c r="AH129" s="1011"/>
      <c r="AI129" s="1011"/>
      <c r="AJ129" s="1012"/>
      <c r="AK129" s="1013">
        <v>1391680</v>
      </c>
      <c r="AL129" s="1011"/>
      <c r="AM129" s="1011"/>
      <c r="AN129" s="1011"/>
      <c r="AO129" s="1012"/>
      <c r="AP129" s="1128"/>
      <c r="AQ129" s="1129"/>
      <c r="AR129" s="1129"/>
      <c r="AS129" s="1129"/>
      <c r="AT129" s="1130"/>
      <c r="AU129" s="284"/>
      <c r="AV129" s="284"/>
      <c r="AW129" s="284"/>
      <c r="AX129" s="1119" t="s">
        <v>496</v>
      </c>
      <c r="AY129" s="1002"/>
      <c r="AZ129" s="1002"/>
      <c r="BA129" s="1002"/>
      <c r="BB129" s="1002"/>
      <c r="BC129" s="1002"/>
      <c r="BD129" s="1002"/>
      <c r="BE129" s="1003"/>
      <c r="BF129" s="1120" t="s">
        <v>497</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499</v>
      </c>
      <c r="X130" s="1126"/>
      <c r="Y130" s="1126"/>
      <c r="Z130" s="1127"/>
      <c r="AA130" s="1010">
        <v>316376</v>
      </c>
      <c r="AB130" s="1011"/>
      <c r="AC130" s="1011"/>
      <c r="AD130" s="1011"/>
      <c r="AE130" s="1012"/>
      <c r="AF130" s="1013">
        <v>342163</v>
      </c>
      <c r="AG130" s="1011"/>
      <c r="AH130" s="1011"/>
      <c r="AI130" s="1011"/>
      <c r="AJ130" s="1012"/>
      <c r="AK130" s="1013">
        <v>341253</v>
      </c>
      <c r="AL130" s="1011"/>
      <c r="AM130" s="1011"/>
      <c r="AN130" s="1011"/>
      <c r="AO130" s="1012"/>
      <c r="AP130" s="1128"/>
      <c r="AQ130" s="1129"/>
      <c r="AR130" s="1129"/>
      <c r="AS130" s="1129"/>
      <c r="AT130" s="1130"/>
      <c r="AU130" s="284"/>
      <c r="AV130" s="284"/>
      <c r="AW130" s="284"/>
      <c r="AX130" s="1119" t="s">
        <v>500</v>
      </c>
      <c r="AY130" s="1002"/>
      <c r="AZ130" s="1002"/>
      <c r="BA130" s="1002"/>
      <c r="BB130" s="1002"/>
      <c r="BC130" s="1002"/>
      <c r="BD130" s="1002"/>
      <c r="BE130" s="1003"/>
      <c r="BF130" s="1156">
        <v>16.7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501</v>
      </c>
      <c r="X131" s="1164"/>
      <c r="Y131" s="1164"/>
      <c r="Z131" s="1165"/>
      <c r="AA131" s="1057">
        <v>1156865</v>
      </c>
      <c r="AB131" s="1036"/>
      <c r="AC131" s="1036"/>
      <c r="AD131" s="1036"/>
      <c r="AE131" s="1037"/>
      <c r="AF131" s="1035">
        <v>1074046</v>
      </c>
      <c r="AG131" s="1036"/>
      <c r="AH131" s="1036"/>
      <c r="AI131" s="1036"/>
      <c r="AJ131" s="1037"/>
      <c r="AK131" s="1035">
        <v>1050427</v>
      </c>
      <c r="AL131" s="1036"/>
      <c r="AM131" s="1036"/>
      <c r="AN131" s="1036"/>
      <c r="AO131" s="1037"/>
      <c r="AP131" s="1166"/>
      <c r="AQ131" s="1167"/>
      <c r="AR131" s="1167"/>
      <c r="AS131" s="1167"/>
      <c r="AT131" s="1168"/>
      <c r="AU131" s="284"/>
      <c r="AV131" s="284"/>
      <c r="AW131" s="284"/>
      <c r="AX131" s="1138" t="s">
        <v>502</v>
      </c>
      <c r="AY131" s="1090"/>
      <c r="AZ131" s="1090"/>
      <c r="BA131" s="1090"/>
      <c r="BB131" s="1090"/>
      <c r="BC131" s="1090"/>
      <c r="BD131" s="1090"/>
      <c r="BE131" s="1091"/>
      <c r="BF131" s="1139" t="s">
        <v>493</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504</v>
      </c>
      <c r="W132" s="1149"/>
      <c r="X132" s="1149"/>
      <c r="Y132" s="1149"/>
      <c r="Z132" s="1150"/>
      <c r="AA132" s="1151">
        <v>14.63826808</v>
      </c>
      <c r="AB132" s="1152"/>
      <c r="AC132" s="1152"/>
      <c r="AD132" s="1152"/>
      <c r="AE132" s="1153"/>
      <c r="AF132" s="1154">
        <v>18.192330680000001</v>
      </c>
      <c r="AG132" s="1152"/>
      <c r="AH132" s="1152"/>
      <c r="AI132" s="1152"/>
      <c r="AJ132" s="1153"/>
      <c r="AK132" s="1154">
        <v>17.389690099999999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505</v>
      </c>
      <c r="W133" s="1132"/>
      <c r="X133" s="1132"/>
      <c r="Y133" s="1132"/>
      <c r="Z133" s="1133"/>
      <c r="AA133" s="1134">
        <v>12.4</v>
      </c>
      <c r="AB133" s="1135"/>
      <c r="AC133" s="1135"/>
      <c r="AD133" s="1135"/>
      <c r="AE133" s="1136"/>
      <c r="AF133" s="1134">
        <v>14.9</v>
      </c>
      <c r="AG133" s="1135"/>
      <c r="AH133" s="1135"/>
      <c r="AI133" s="1135"/>
      <c r="AJ133" s="1136"/>
      <c r="AK133" s="1134">
        <v>16.7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DwwIjw6Amf3CEUn5FoCqxcO74knG9+z3T+6rp6OCQEX5AefQt5nbm6gMmYBZ5JoQCPEFTeJJmB2PZ5hUCz67w==" saltValue="69kUq+lAQIhvUkBsL2Sq0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X73" zoomScale="120" zoomScaleNormal="85" zoomScaleSheetLayoutView="12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GSiYdd99VqdVEJnyq4jTsjBBiC3UGlUB5aHThWAVCqA7/1wurc3VfRoNaFVGTXWvxR56MQfnUc5foyi1qO90Q==" saltValue="owvKB7wfIbAIOJ/fgto1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Q70" zoomScale="120" zoomScaleNormal="12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AcjhE8JJ9TFcTUcORBm3+Fd4+UMYccg/dWG3JhDB7a+UjBCON+ltgM3t0wITqlAu8f/xDe7kq96W8xjf1jWsg==" saltValue="mOrYgcGDP+lCRz4TCiolI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8"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514</v>
      </c>
      <c r="AL9" s="1175"/>
      <c r="AM9" s="1175"/>
      <c r="AN9" s="1176"/>
      <c r="AO9" s="312">
        <v>429281</v>
      </c>
      <c r="AP9" s="312">
        <v>385351</v>
      </c>
      <c r="AQ9" s="313">
        <v>190701</v>
      </c>
      <c r="AR9" s="314">
        <v>102.1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515</v>
      </c>
      <c r="AL10" s="1175"/>
      <c r="AM10" s="1175"/>
      <c r="AN10" s="1176"/>
      <c r="AO10" s="315">
        <v>43030</v>
      </c>
      <c r="AP10" s="315">
        <v>38627</v>
      </c>
      <c r="AQ10" s="316">
        <v>22807</v>
      </c>
      <c r="AR10" s="317">
        <v>69.400000000000006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516</v>
      </c>
      <c r="AL11" s="1175"/>
      <c r="AM11" s="1175"/>
      <c r="AN11" s="1176"/>
      <c r="AO11" s="315">
        <v>75218</v>
      </c>
      <c r="AP11" s="315">
        <v>67521</v>
      </c>
      <c r="AQ11" s="316">
        <v>29822</v>
      </c>
      <c r="AR11" s="317">
        <v>126.4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517</v>
      </c>
      <c r="AL12" s="1175"/>
      <c r="AM12" s="1175"/>
      <c r="AN12" s="1176"/>
      <c r="AO12" s="315" t="s">
        <v>518</v>
      </c>
      <c r="AP12" s="315" t="s">
        <v>518</v>
      </c>
      <c r="AQ12" s="316">
        <v>3258</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519</v>
      </c>
      <c r="AL13" s="1175"/>
      <c r="AM13" s="1175"/>
      <c r="AN13" s="1176"/>
      <c r="AO13" s="315" t="s">
        <v>518</v>
      </c>
      <c r="AP13" s="315" t="s">
        <v>518</v>
      </c>
      <c r="AQ13" s="316">
        <v>24</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520</v>
      </c>
      <c r="AL14" s="1175"/>
      <c r="AM14" s="1175"/>
      <c r="AN14" s="1176"/>
      <c r="AO14" s="315">
        <v>13882</v>
      </c>
      <c r="AP14" s="315">
        <v>12461</v>
      </c>
      <c r="AQ14" s="316">
        <v>10094</v>
      </c>
      <c r="AR14" s="317">
        <v>23.4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521</v>
      </c>
      <c r="AL15" s="1175"/>
      <c r="AM15" s="1175"/>
      <c r="AN15" s="1176"/>
      <c r="AO15" s="315" t="s">
        <v>518</v>
      </c>
      <c r="AP15" s="315" t="s">
        <v>518</v>
      </c>
      <c r="AQ15" s="316">
        <v>4017</v>
      </c>
      <c r="AR15" s="317" t="s">
        <v>518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522</v>
      </c>
      <c r="AL16" s="1178"/>
      <c r="AM16" s="1178"/>
      <c r="AN16" s="1179"/>
      <c r="AO16" s="315">
        <v>-35260</v>
      </c>
      <c r="AP16" s="315">
        <v>-31652</v>
      </c>
      <c r="AQ16" s="316">
        <v>-17771</v>
      </c>
      <c r="AR16" s="317">
        <v>78.099999999999994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191</v>
      </c>
      <c r="AL17" s="1178"/>
      <c r="AM17" s="1178"/>
      <c r="AN17" s="1179"/>
      <c r="AO17" s="315">
        <v>526151</v>
      </c>
      <c r="AP17" s="315">
        <v>472308</v>
      </c>
      <c r="AQ17" s="316">
        <v>242952</v>
      </c>
      <c r="AR17" s="317">
        <v>94.4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527</v>
      </c>
      <c r="AL21" s="1170"/>
      <c r="AM21" s="1170"/>
      <c r="AN21" s="1171"/>
      <c r="AO21" s="327">
        <v>38.6</v>
      </c>
      <c r="AP21" s="328">
        <v>21.84</v>
      </c>
      <c r="AQ21" s="329">
        <v>16.760000000000002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528</v>
      </c>
      <c r="AL22" s="1170"/>
      <c r="AM22" s="1170"/>
      <c r="AN22" s="1171"/>
      <c r="AO22" s="332">
        <v>98</v>
      </c>
      <c r="AP22" s="333">
        <v>95.6</v>
      </c>
      <c r="AQ22" s="334">
        <v>2.4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532</v>
      </c>
      <c r="AL32" s="1186"/>
      <c r="AM32" s="1186"/>
      <c r="AN32" s="1187"/>
      <c r="AO32" s="342">
        <v>494272</v>
      </c>
      <c r="AP32" s="342">
        <v>443691</v>
      </c>
      <c r="AQ32" s="343">
        <v>136235</v>
      </c>
      <c r="AR32" s="344">
        <v>225.7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533</v>
      </c>
      <c r="AL33" s="1186"/>
      <c r="AM33" s="1186"/>
      <c r="AN33" s="1187"/>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534</v>
      </c>
      <c r="AL34" s="1186"/>
      <c r="AM34" s="1186"/>
      <c r="AN34" s="1187"/>
      <c r="AO34" s="342" t="s">
        <v>518</v>
      </c>
      <c r="AP34" s="342" t="s">
        <v>518</v>
      </c>
      <c r="AQ34" s="343">
        <v>5</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535</v>
      </c>
      <c r="AL35" s="1186"/>
      <c r="AM35" s="1186"/>
      <c r="AN35" s="1187"/>
      <c r="AO35" s="342">
        <v>75484</v>
      </c>
      <c r="AP35" s="342">
        <v>67759</v>
      </c>
      <c r="AQ35" s="343">
        <v>32688</v>
      </c>
      <c r="AR35" s="344">
        <v>107.3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536</v>
      </c>
      <c r="AL36" s="1186"/>
      <c r="AM36" s="1186"/>
      <c r="AN36" s="1187"/>
      <c r="AO36" s="342" t="s">
        <v>518</v>
      </c>
      <c r="AP36" s="342" t="s">
        <v>518</v>
      </c>
      <c r="AQ36" s="343">
        <v>4188</v>
      </c>
      <c r="AR36" s="344" t="s">
        <v>518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537</v>
      </c>
      <c r="AL37" s="1186"/>
      <c r="AM37" s="1186"/>
      <c r="AN37" s="1187"/>
      <c r="AO37" s="342">
        <v>2688</v>
      </c>
      <c r="AP37" s="342">
        <v>2413</v>
      </c>
      <c r="AQ37" s="343">
        <v>1212</v>
      </c>
      <c r="AR37" s="344">
        <v>99.1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538</v>
      </c>
      <c r="AL38" s="1189"/>
      <c r="AM38" s="1189"/>
      <c r="AN38" s="1190"/>
      <c r="AO38" s="345">
        <v>184</v>
      </c>
      <c r="AP38" s="345">
        <v>165</v>
      </c>
      <c r="AQ38" s="346">
        <v>25</v>
      </c>
      <c r="AR38" s="334">
        <v>560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539</v>
      </c>
      <c r="AL39" s="1189"/>
      <c r="AM39" s="1189"/>
      <c r="AN39" s="1190"/>
      <c r="AO39" s="342">
        <v>-48709</v>
      </c>
      <c r="AP39" s="342">
        <v>-43724</v>
      </c>
      <c r="AQ39" s="343">
        <v>-7598</v>
      </c>
      <c r="AR39" s="344">
        <v>475.5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540</v>
      </c>
      <c r="AL40" s="1186"/>
      <c r="AM40" s="1186"/>
      <c r="AN40" s="1187"/>
      <c r="AO40" s="342">
        <v>-341253</v>
      </c>
      <c r="AP40" s="342">
        <v>-306331</v>
      </c>
      <c r="AQ40" s="343">
        <v>-123844</v>
      </c>
      <c r="AR40" s="344">
        <v>147.4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302</v>
      </c>
      <c r="AL41" s="1192"/>
      <c r="AM41" s="1192"/>
      <c r="AN41" s="1193"/>
      <c r="AO41" s="342">
        <v>182666</v>
      </c>
      <c r="AP41" s="342">
        <v>163973</v>
      </c>
      <c r="AQ41" s="343">
        <v>42911</v>
      </c>
      <c r="AR41" s="344">
        <v>282.10000000000002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509</v>
      </c>
      <c r="AN49" s="1182" t="s">
        <v>544</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640496</v>
      </c>
      <c r="AN51" s="364">
        <v>558410</v>
      </c>
      <c r="AO51" s="365">
        <v>-20.6</v>
      </c>
      <c r="AP51" s="366">
        <v>288550</v>
      </c>
      <c r="AQ51" s="367">
        <v>20.8</v>
      </c>
      <c r="AR51" s="368">
        <v>-41.4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338753</v>
      </c>
      <c r="AN52" s="372">
        <v>295338</v>
      </c>
      <c r="AO52" s="373">
        <v>-34.6</v>
      </c>
      <c r="AP52" s="374">
        <v>141525</v>
      </c>
      <c r="AQ52" s="375">
        <v>10.1</v>
      </c>
      <c r="AR52" s="376">
        <v>-44.7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457955</v>
      </c>
      <c r="AN53" s="364">
        <v>396841</v>
      </c>
      <c r="AO53" s="365">
        <v>-28.9</v>
      </c>
      <c r="AP53" s="366">
        <v>287914</v>
      </c>
      <c r="AQ53" s="367">
        <v>-0.2</v>
      </c>
      <c r="AR53" s="368">
        <v>-28.7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196632</v>
      </c>
      <c r="AN54" s="372">
        <v>170392</v>
      </c>
      <c r="AO54" s="373">
        <v>-42.3</v>
      </c>
      <c r="AP54" s="374">
        <v>146531</v>
      </c>
      <c r="AQ54" s="375">
        <v>3.5</v>
      </c>
      <c r="AR54" s="376">
        <v>-45.8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608125</v>
      </c>
      <c r="AN55" s="364">
        <v>543940</v>
      </c>
      <c r="AO55" s="365">
        <v>37.1</v>
      </c>
      <c r="AP55" s="366">
        <v>291945</v>
      </c>
      <c r="AQ55" s="367">
        <v>1.4</v>
      </c>
      <c r="AR55" s="368">
        <v>35.700000000000003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262759</v>
      </c>
      <c r="AN56" s="372">
        <v>235026</v>
      </c>
      <c r="AO56" s="373">
        <v>37.9</v>
      </c>
      <c r="AP56" s="374">
        <v>127651</v>
      </c>
      <c r="AQ56" s="375">
        <v>-12.9</v>
      </c>
      <c r="AR56" s="376">
        <v>50.8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803180</v>
      </c>
      <c r="AN57" s="364">
        <v>719051</v>
      </c>
      <c r="AO57" s="365">
        <v>32.200000000000003</v>
      </c>
      <c r="AP57" s="366">
        <v>291173</v>
      </c>
      <c r="AQ57" s="367">
        <v>-0.3</v>
      </c>
      <c r="AR57" s="368">
        <v>32.5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70315</v>
      </c>
      <c r="AN58" s="372">
        <v>62950</v>
      </c>
      <c r="AO58" s="373">
        <v>-73.2</v>
      </c>
      <c r="AP58" s="374">
        <v>119071</v>
      </c>
      <c r="AQ58" s="375">
        <v>-6.7</v>
      </c>
      <c r="AR58" s="376">
        <v>-66.5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1004672</v>
      </c>
      <c r="AN59" s="364">
        <v>901860</v>
      </c>
      <c r="AO59" s="365">
        <v>25.4</v>
      </c>
      <c r="AP59" s="366">
        <v>271581</v>
      </c>
      <c r="AQ59" s="367">
        <v>-6.7</v>
      </c>
      <c r="AR59" s="368">
        <v>32.1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81915</v>
      </c>
      <c r="AN60" s="372">
        <v>73532</v>
      </c>
      <c r="AO60" s="373">
        <v>16.8</v>
      </c>
      <c r="AP60" s="374">
        <v>117844</v>
      </c>
      <c r="AQ60" s="375">
        <v>-1</v>
      </c>
      <c r="AR60" s="376">
        <v>17.8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702886</v>
      </c>
      <c r="AN61" s="379">
        <v>624020</v>
      </c>
      <c r="AO61" s="380">
        <v>9</v>
      </c>
      <c r="AP61" s="381">
        <v>286233</v>
      </c>
      <c r="AQ61" s="382">
        <v>3</v>
      </c>
      <c r="AR61" s="368">
        <v>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190075</v>
      </c>
      <c r="AN62" s="372">
        <v>167448</v>
      </c>
      <c r="AO62" s="373">
        <v>-19.100000000000001</v>
      </c>
      <c r="AP62" s="374">
        <v>130524</v>
      </c>
      <c r="AQ62" s="375">
        <v>-1.4</v>
      </c>
      <c r="AR62" s="376">
        <v>-17.7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0fNh2+R9edCv/6jWLe6kSJr9vlxma8SkkoJaD14Uryx+1WaEdzMpxwrSv3Yg6fDfTWGD3Pid/daA71zEsCmlwQ==" saltValue="WNdTI8fxYfg8e8O7jfev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Normal="100" zoomScaleSheetLayoutView="55" workbookViewId="0">
      <selection activeCell="AD85" sqref="AD85:AE85"/>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ocMYVNFDFgs7y9nabLj9PtqMHWzcnjwVbabkmGhxCWLbQ1MXozpwJol2rXXW+k2ro3KS16JLUBWJxVbeApgw==" saltValue="/EXmggdJVck6zqxiSXjO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Normal="100" zoomScaleSheetLayoutView="55" workbookViewId="0">
      <selection activeCell="AG102" sqref="AG102"/>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4RVWvThi0oYB5oorHbh3f0Z/3LIjXTtu8rN9cTjMYNUMHmL+t5hi2vN2zWiaIzvYrDLSNtCSOq0lt+6x8m8Ag==" saltValue="ro6QpNrKVXqiyCAcdUsdk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4" t="s">
        <v>3</v>
      </c>
      <c r="D47" s="1194"/>
      <c r="E47" s="1195"/>
      <c r="F47" s="11">
        <v>35.92</v>
      </c>
      <c r="G47" s="12">
        <v>40.380000000000003</v>
      </c>
      <c r="H47" s="12">
        <v>41.81</v>
      </c>
      <c r="I47" s="12">
        <v>43.52</v>
      </c>
      <c r="J47" s="13">
        <v>44.32</v>
      </c>
    </row>
    <row r="48" spans="2:10" ht="57.75" customHeight="1" x14ac:dyDescent="0.15">
      <c r="B48" s="14"/>
      <c r="C48" s="1196" t="s">
        <v>4</v>
      </c>
      <c r="D48" s="1196"/>
      <c r="E48" s="1197"/>
      <c r="F48" s="15">
        <v>3.35</v>
      </c>
      <c r="G48" s="16">
        <v>2.38</v>
      </c>
      <c r="H48" s="16">
        <v>3.01</v>
      </c>
      <c r="I48" s="16" t="s">
        <v>565</v>
      </c>
      <c r="J48" s="17">
        <v>2.41</v>
      </c>
    </row>
    <row r="49" spans="2:10" ht="57.75" customHeight="1" thickBot="1" x14ac:dyDescent="0.2">
      <c r="B49" s="18"/>
      <c r="C49" s="1198" t="s">
        <v>5</v>
      </c>
      <c r="D49" s="1198"/>
      <c r="E49" s="1199"/>
      <c r="F49" s="19" t="s">
        <v>566</v>
      </c>
      <c r="G49" s="20">
        <v>6.17</v>
      </c>
      <c r="H49" s="20">
        <v>0.59</v>
      </c>
      <c r="I49" s="20" t="s">
        <v>567</v>
      </c>
      <c r="J49" s="21">
        <v>4.0999999999999996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Jd/jPgBCnAUvm6dov0XaQHCxMJ+cRpdeJpH/AYXmv1FR+O1O3msXfNWBr8j9dTr6HPv4T9AMKbjPL0RHBlQ8Q==" saltValue="ihedTwfFBqdpE4Ut7PYB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2020-03-04T00:28:37Z</cp:lastPrinted>
  <dcterms:created xsi:type="dcterms:W3CDTF">2020-02-10T02:07:43Z</dcterms:created>
  <dcterms:modified xsi:type="dcterms:W3CDTF">2020-09-17T00:51:05Z</dcterms:modified>
  <cp:category/>
</cp:coreProperties>
</file>